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lip.Nduoyo\Downloads\"/>
    </mc:Choice>
  </mc:AlternateContent>
  <xr:revisionPtr revIDLastSave="0" documentId="13_ncr:1_{E2735309-E6E9-4AA8-BCC9-680C914A18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 2022-23" sheetId="4" r:id="rId1"/>
    <sheet name="Dec 2023-24" sheetId="5" r:id="rId2"/>
  </sheets>
  <definedNames>
    <definedName name="_xlnm.Print_Area" localSheetId="0">'Oct 2022-23'!$A$1:$W$67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5" l="1"/>
  <c r="V50" i="5"/>
  <c r="B46" i="5"/>
  <c r="J35" i="5"/>
  <c r="D27" i="5"/>
  <c r="C23" i="5"/>
  <c r="U19" i="5"/>
  <c r="D15" i="5"/>
  <c r="H11" i="5"/>
  <c r="E11" i="4"/>
  <c r="J35" i="4"/>
  <c r="D31" i="4"/>
  <c r="F27" i="4"/>
  <c r="B23" i="4"/>
  <c r="F62" i="4"/>
  <c r="C46" i="4"/>
  <c r="C54" i="4"/>
  <c r="B42" i="4"/>
  <c r="Q19" i="4"/>
  <c r="D15" i="4"/>
  <c r="G50" i="4" l="1"/>
  <c r="J66" i="5"/>
  <c r="F66" i="5"/>
  <c r="G11" i="5"/>
  <c r="F11" i="5"/>
  <c r="E11" i="5"/>
  <c r="D11" i="5"/>
  <c r="C11" i="5"/>
  <c r="B11" i="5"/>
  <c r="H66" i="5"/>
  <c r="C54" i="5"/>
  <c r="J50" i="5"/>
  <c r="B50" i="5"/>
  <c r="R50" i="5"/>
  <c r="E42" i="5"/>
  <c r="F42" i="5"/>
  <c r="C42" i="5"/>
  <c r="F35" i="5"/>
  <c r="H35" i="5"/>
  <c r="F31" i="5"/>
  <c r="C31" i="5"/>
  <c r="F27" i="5"/>
  <c r="B19" i="5"/>
  <c r="R19" i="5"/>
  <c r="C19" i="5"/>
  <c r="H19" i="5"/>
  <c r="J19" i="5"/>
  <c r="K19" i="5"/>
  <c r="P19" i="5"/>
  <c r="B15" i="5"/>
  <c r="E19" i="5"/>
  <c r="C35" i="5"/>
  <c r="U50" i="5"/>
  <c r="C58" i="5"/>
  <c r="C15" i="5"/>
  <c r="F19" i="5"/>
  <c r="N19" i="5"/>
  <c r="V19" i="5"/>
  <c r="C27" i="5"/>
  <c r="G31" i="5"/>
  <c r="D35" i="5"/>
  <c r="G19" i="5"/>
  <c r="O19" i="5"/>
  <c r="H31" i="5"/>
  <c r="E35" i="5"/>
  <c r="C46" i="5"/>
  <c r="G50" i="5"/>
  <c r="F62" i="5"/>
  <c r="F58" i="5"/>
  <c r="G62" i="5"/>
  <c r="Q19" i="5"/>
  <c r="B23" i="5"/>
  <c r="D23" i="5" s="1"/>
  <c r="J31" i="5"/>
  <c r="G35" i="5"/>
  <c r="D42" i="5"/>
  <c r="Q50" i="5"/>
  <c r="E66" i="5"/>
  <c r="S50" i="5"/>
  <c r="J62" i="5"/>
  <c r="G66" i="5"/>
  <c r="D19" i="5"/>
  <c r="T50" i="5"/>
  <c r="C62" i="5"/>
  <c r="M19" i="5"/>
  <c r="H35" i="4"/>
  <c r="H31" i="4"/>
  <c r="G31" i="4"/>
  <c r="J31" i="4"/>
  <c r="C31" i="4"/>
  <c r="F31" i="4"/>
  <c r="B27" i="4"/>
  <c r="C27" i="4"/>
  <c r="D27" i="4"/>
  <c r="K19" i="4"/>
  <c r="C19" i="4"/>
  <c r="D19" i="4"/>
  <c r="V19" i="4"/>
  <c r="E19" i="4"/>
  <c r="B19" i="4"/>
  <c r="U19" i="4"/>
  <c r="N19" i="4"/>
  <c r="F19" i="4"/>
  <c r="O19" i="4"/>
  <c r="C23" i="4"/>
  <c r="D23" i="4" s="1"/>
  <c r="D35" i="4"/>
  <c r="C35" i="4"/>
  <c r="F11" i="4"/>
  <c r="G19" i="4"/>
  <c r="P19" i="4"/>
  <c r="E35" i="4"/>
  <c r="H19" i="4"/>
  <c r="R19" i="4"/>
  <c r="F35" i="4"/>
  <c r="B35" i="4"/>
  <c r="J19" i="4"/>
  <c r="G35" i="4"/>
  <c r="E66" i="4"/>
  <c r="F66" i="4"/>
  <c r="H66" i="4"/>
  <c r="H62" i="4"/>
  <c r="G62" i="4"/>
  <c r="F58" i="4"/>
  <c r="H50" i="4"/>
  <c r="C42" i="4"/>
  <c r="E42" i="4"/>
  <c r="F42" i="4"/>
  <c r="G42" i="4"/>
  <c r="D42" i="4"/>
  <c r="B54" i="4"/>
  <c r="B50" i="4"/>
  <c r="R50" i="4"/>
  <c r="B15" i="4"/>
  <c r="J62" i="4"/>
  <c r="B11" i="4"/>
  <c r="C15" i="4"/>
  <c r="D50" i="4"/>
  <c r="C62" i="4"/>
  <c r="C11" i="4"/>
  <c r="U50" i="4"/>
  <c r="C58" i="4"/>
  <c r="I66" i="4"/>
  <c r="D11" i="4"/>
  <c r="B46" i="4"/>
  <c r="K35" i="4" l="1"/>
  <c r="K31" i="5"/>
  <c r="K66" i="5"/>
  <c r="G58" i="5"/>
  <c r="W50" i="5"/>
  <c r="W19" i="5"/>
  <c r="E15" i="5"/>
  <c r="K62" i="5"/>
  <c r="K35" i="5"/>
  <c r="K31" i="4"/>
  <c r="E15" i="4"/>
  <c r="W19" i="4"/>
  <c r="J66" i="4"/>
  <c r="H11" i="4"/>
  <c r="K62" i="4"/>
  <c r="W50" i="4"/>
  <c r="G58" i="4"/>
</calcChain>
</file>

<file path=xl/sharedStrings.xml><?xml version="1.0" encoding="utf-8"?>
<sst xmlns="http://schemas.openxmlformats.org/spreadsheetml/2006/main" count="418" uniqueCount="72">
  <si>
    <t xml:space="preserve">PLACE DIRECTORATE </t>
  </si>
  <si>
    <t>WorkPath</t>
  </si>
  <si>
    <t>Age</t>
  </si>
  <si>
    <t>16-18</t>
  </si>
  <si>
    <t>19-24</t>
  </si>
  <si>
    <t>25-40</t>
  </si>
  <si>
    <t>41-49</t>
  </si>
  <si>
    <t>50+</t>
  </si>
  <si>
    <t>Not Known</t>
  </si>
  <si>
    <t>All</t>
  </si>
  <si>
    <t>Number of service users</t>
  </si>
  <si>
    <t>Composition rates</t>
  </si>
  <si>
    <t>Gender</t>
  </si>
  <si>
    <t>Male</t>
  </si>
  <si>
    <t>Female</t>
  </si>
  <si>
    <t>Ethnicity</t>
  </si>
  <si>
    <t>Asian or Asian British - Bangladeshi</t>
  </si>
  <si>
    <t>Asian or Asian British - Chinese</t>
  </si>
  <si>
    <t>Asian or Asian British - Indian</t>
  </si>
  <si>
    <t>Asian or Asian British - Other</t>
  </si>
  <si>
    <t>Asian or Asian British - Pakistani</t>
  </si>
  <si>
    <t>Black or Black British - African</t>
  </si>
  <si>
    <t>Black or Black British - Caribbean</t>
  </si>
  <si>
    <t>Black or Black British - Other</t>
  </si>
  <si>
    <t>Black or Black British - Somali</t>
  </si>
  <si>
    <t>Mixed - Other</t>
  </si>
  <si>
    <t>Mixed - White and Asian</t>
  </si>
  <si>
    <t>Mixed - White and Black African</t>
  </si>
  <si>
    <t>Mixed - White and Black Caribbean</t>
  </si>
  <si>
    <t>Other Ethnicity</t>
  </si>
  <si>
    <t>Other Ethnicity - Arab</t>
  </si>
  <si>
    <t>Prefer Not To Say</t>
  </si>
  <si>
    <t>White - British</t>
  </si>
  <si>
    <t>White - Gypsy or Irish traveller</t>
  </si>
  <si>
    <t>White - Irish</t>
  </si>
  <si>
    <t>White - Other</t>
  </si>
  <si>
    <t>Declined</t>
  </si>
  <si>
    <t>Disability</t>
  </si>
  <si>
    <t>Yes</t>
  </si>
  <si>
    <t>No</t>
  </si>
  <si>
    <t>Sexual Orientation</t>
  </si>
  <si>
    <t>Bisexual</t>
  </si>
  <si>
    <t>Heterosexual</t>
  </si>
  <si>
    <t>Homosexual</t>
  </si>
  <si>
    <t>Transsexual</t>
  </si>
  <si>
    <t>Number of respondents</t>
  </si>
  <si>
    <t>Religion or Belief</t>
  </si>
  <si>
    <t>Buddhist</t>
  </si>
  <si>
    <t>Christian</t>
  </si>
  <si>
    <t>Hindu</t>
  </si>
  <si>
    <t>Jewish</t>
  </si>
  <si>
    <t>Muslim</t>
  </si>
  <si>
    <t>No Religion</t>
  </si>
  <si>
    <t>Other</t>
  </si>
  <si>
    <t>Sikh</t>
  </si>
  <si>
    <t>Marital  Status</t>
  </si>
  <si>
    <t>Civil Partnership</t>
  </si>
  <si>
    <t>Co-habiting</t>
  </si>
  <si>
    <t>Divorced</t>
  </si>
  <si>
    <t>Married</t>
  </si>
  <si>
    <t>Prefer not to say</t>
  </si>
  <si>
    <t>Separated</t>
  </si>
  <si>
    <t>Single</t>
  </si>
  <si>
    <t>Widowed</t>
  </si>
  <si>
    <t>Access to service - Composition of users of WorkPath, (the Council's employment support service) - Source: WorkPath client files Oct 2022 - Oct 2023</t>
  </si>
  <si>
    <t>Performance Information - Composition of clients placed into work through WorkPath, Tower Hamlets Employment Service - Source: WorkPath client files Oct 2022 - Oct 2023</t>
  </si>
  <si>
    <t>Access to service - Composition of users of WorkPath, (the Council's employment support service) - Source: WorkPath client files Dec 2023 - Dec 2024</t>
  </si>
  <si>
    <t>Performance Information - Composition of clients placed into work through WorkPath, Tower Hamlets Employment Service - Source: WorkPath client files Dec 2023 - Dec 2024</t>
  </si>
  <si>
    <t>*</t>
  </si>
  <si>
    <t>Where symbol is * cells have been suppressed to protect confidentiality</t>
  </si>
  <si>
    <t>Totals have been rounded to protect confidentiality</t>
  </si>
  <si>
    <t xml:space="preserve">CHILDREN'S DIRECTORATE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</si>
</sst>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9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4" fillId="0" borderId="0" xfId="0" applyFont="1"/>
    <xf numFmtId="0" fontId="4" fillId="0" borderId="3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1" fontId="5" fillId="2" borderId="3" xfId="0" applyNumberFormat="1" applyFont="1" applyFill="1" applyBorder="1"/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vertical="center" wrapText="1"/>
    </xf>
    <xf numFmtId="9" fontId="3" fillId="0" borderId="3" xfId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3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9" fontId="3" fillId="0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9" fontId="6" fillId="0" borderId="0" xfId="0" applyNumberFormat="1" applyFont="1" applyAlignment="1">
      <alignment horizontal="center"/>
    </xf>
    <xf numFmtId="9" fontId="6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0A90-8573-4EAC-9AF1-F16471D19DB2}">
  <sheetPr>
    <tabColor rgb="FF00B050"/>
    <pageSetUpPr fitToPage="1"/>
  </sheetPr>
  <dimension ref="A1:AA66"/>
  <sheetViews>
    <sheetView tabSelected="1" view="pageBreakPreview" zoomScale="80" zoomScaleNormal="70" zoomScaleSheetLayoutView="80" workbookViewId="0">
      <selection activeCell="I66" sqref="I66"/>
    </sheetView>
  </sheetViews>
  <sheetFormatPr defaultColWidth="9.28515625" defaultRowHeight="15" x14ac:dyDescent="0.25"/>
  <cols>
    <col min="1" max="1" width="31.28515625" style="3" customWidth="1"/>
    <col min="2" max="2" width="22.5703125" style="14" customWidth="1"/>
    <col min="3" max="5" width="18.28515625" style="14" customWidth="1"/>
    <col min="6" max="6" width="19.5703125" style="14" customWidth="1"/>
    <col min="7" max="10" width="18.28515625" style="14" customWidth="1"/>
    <col min="11" max="11" width="12.7109375" style="14" customWidth="1"/>
    <col min="12" max="12" width="15" style="14" customWidth="1"/>
    <col min="13" max="13" width="12.5703125" style="2" customWidth="1"/>
    <col min="14" max="14" width="12.28515625" style="2" customWidth="1"/>
    <col min="15" max="15" width="13.28515625" style="2" customWidth="1"/>
    <col min="16" max="16" width="13.42578125" style="2" customWidth="1"/>
    <col min="17" max="17" width="12" style="2" customWidth="1"/>
    <col min="18" max="18" width="10.7109375" style="2" customWidth="1"/>
    <col min="19" max="19" width="12.7109375" style="2" customWidth="1"/>
    <col min="20" max="20" width="11" style="2" customWidth="1"/>
    <col min="21" max="21" width="9.28515625" style="2"/>
    <col min="22" max="22" width="13.7109375" style="2" customWidth="1"/>
    <col min="23" max="23" width="11.5703125" style="2" customWidth="1"/>
    <col min="24" max="24" width="3.7109375" style="2" customWidth="1"/>
    <col min="25" max="16384" width="9.28515625" style="2"/>
  </cols>
  <sheetData>
    <row r="1" spans="1:23" s="4" customFormat="1" ht="26.25" x14ac:dyDescent="0.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24"/>
      <c r="L1" s="24"/>
    </row>
    <row r="2" spans="1:23" ht="15.75" thickBot="1" x14ac:dyDescent="0.3"/>
    <row r="3" spans="1:23" ht="16.5" thickBot="1" x14ac:dyDescent="0.25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3" ht="16.5" thickBot="1" x14ac:dyDescent="0.3">
      <c r="A4" s="12"/>
      <c r="B4" s="15"/>
      <c r="C4" s="15"/>
      <c r="D4" s="15"/>
      <c r="E4" s="16"/>
      <c r="F4" s="16"/>
      <c r="G4" s="16"/>
      <c r="H4" s="16"/>
      <c r="I4" s="1"/>
      <c r="J4" s="1"/>
    </row>
    <row r="5" spans="1:23" ht="16.5" thickBot="1" x14ac:dyDescent="0.25">
      <c r="A5" s="48" t="s">
        <v>64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5.75" x14ac:dyDescent="0.2">
      <c r="A6" s="46" t="s">
        <v>69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3" ht="15.75" x14ac:dyDescent="0.2">
      <c r="A7" s="1" t="s">
        <v>70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 ht="16.5" customHeight="1" x14ac:dyDescent="0.25">
      <c r="A8" s="12"/>
      <c r="B8" s="15"/>
      <c r="C8" s="15"/>
      <c r="D8" s="15"/>
      <c r="E8" s="16"/>
      <c r="F8" s="16"/>
      <c r="G8" s="16"/>
      <c r="H8" s="16"/>
      <c r="I8" s="1"/>
      <c r="J8" s="1"/>
    </row>
    <row r="9" spans="1:23" ht="16.5" customHeight="1" x14ac:dyDescent="0.2">
      <c r="A9" s="25" t="s">
        <v>2</v>
      </c>
      <c r="B9" s="26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26" t="s">
        <v>8</v>
      </c>
      <c r="H9" s="26" t="s">
        <v>9</v>
      </c>
      <c r="I9" s="7"/>
      <c r="J9" s="7"/>
    </row>
    <row r="10" spans="1:23" ht="15.75" x14ac:dyDescent="0.25">
      <c r="A10" s="13" t="s">
        <v>10</v>
      </c>
      <c r="B10" s="17">
        <v>115</v>
      </c>
      <c r="C10" s="17">
        <v>498</v>
      </c>
      <c r="D10" s="17">
        <v>618</v>
      </c>
      <c r="E10" s="17">
        <v>192</v>
      </c>
      <c r="F10" s="17">
        <v>156</v>
      </c>
      <c r="G10" s="17">
        <v>51</v>
      </c>
      <c r="H10" s="18">
        <v>1630</v>
      </c>
      <c r="I10" s="1"/>
      <c r="J10" s="1"/>
    </row>
    <row r="11" spans="1:23" ht="16.5" customHeight="1" x14ac:dyDescent="0.25">
      <c r="A11" s="13" t="s">
        <v>11</v>
      </c>
      <c r="B11" s="19">
        <f>B10/H10</f>
        <v>7.0552147239263799E-2</v>
      </c>
      <c r="C11" s="19">
        <f>C10/H10</f>
        <v>0.30552147239263805</v>
      </c>
      <c r="D11" s="19">
        <f>D10/H10</f>
        <v>0.3791411042944785</v>
      </c>
      <c r="E11" s="19">
        <f>E10/H10</f>
        <v>0.11779141104294479</v>
      </c>
      <c r="F11" s="19">
        <f>F10/H10</f>
        <v>9.5705521472392641E-2</v>
      </c>
      <c r="G11" s="19">
        <v>0</v>
      </c>
      <c r="H11" s="34">
        <f>SUM(B11:G11)</f>
        <v>0.96871165644171775</v>
      </c>
      <c r="I11" s="1"/>
      <c r="J11" s="1"/>
    </row>
    <row r="12" spans="1:23" ht="16.5" customHeight="1" x14ac:dyDescent="0.25">
      <c r="A12" s="12"/>
      <c r="B12" s="21"/>
      <c r="C12" s="21"/>
      <c r="D12" s="21"/>
      <c r="E12" s="16"/>
      <c r="F12" s="16"/>
      <c r="G12" s="16"/>
      <c r="H12" s="16"/>
      <c r="I12" s="1"/>
      <c r="J12" s="1"/>
    </row>
    <row r="13" spans="1:23" ht="16.5" customHeight="1" x14ac:dyDescent="0.25">
      <c r="A13" s="27" t="s">
        <v>12</v>
      </c>
      <c r="B13" s="28" t="s">
        <v>13</v>
      </c>
      <c r="C13" s="28" t="s">
        <v>14</v>
      </c>
      <c r="D13" s="28" t="s">
        <v>8</v>
      </c>
      <c r="E13" s="28" t="s">
        <v>9</v>
      </c>
      <c r="F13" s="16"/>
      <c r="G13" s="16"/>
      <c r="H13" s="22"/>
      <c r="I13" s="1"/>
      <c r="J13" s="1"/>
    </row>
    <row r="14" spans="1:23" ht="15.75" x14ac:dyDescent="0.25">
      <c r="A14" s="13" t="s">
        <v>10</v>
      </c>
      <c r="B14" s="17">
        <v>812</v>
      </c>
      <c r="C14" s="17">
        <v>750</v>
      </c>
      <c r="D14" s="17">
        <v>68</v>
      </c>
      <c r="E14" s="18">
        <v>1630</v>
      </c>
      <c r="F14" s="16"/>
      <c r="G14" s="16"/>
      <c r="H14" s="16"/>
      <c r="I14" s="1"/>
      <c r="J14" s="1"/>
    </row>
    <row r="15" spans="1:23" ht="15.75" x14ac:dyDescent="0.25">
      <c r="A15" s="13" t="s">
        <v>11</v>
      </c>
      <c r="B15" s="19">
        <f>B14/E14</f>
        <v>0.498159509202454</v>
      </c>
      <c r="C15" s="19">
        <f>C14/E14</f>
        <v>0.46012269938650308</v>
      </c>
      <c r="D15" s="19">
        <f>D14/E14</f>
        <v>4.1717791411042947E-2</v>
      </c>
      <c r="E15" s="34">
        <f>SUM(B15:D15)</f>
        <v>1</v>
      </c>
      <c r="F15" s="16"/>
      <c r="G15" s="16"/>
      <c r="H15" s="16"/>
      <c r="I15" s="1"/>
      <c r="J15" s="1"/>
    </row>
    <row r="16" spans="1:23" ht="15.75" x14ac:dyDescent="0.25">
      <c r="A16" s="12"/>
      <c r="B16" s="15"/>
      <c r="C16" s="15"/>
      <c r="D16" s="15"/>
      <c r="E16" s="16"/>
      <c r="F16" s="16"/>
      <c r="G16" s="16"/>
      <c r="H16" s="16"/>
      <c r="I16" s="1"/>
      <c r="J16" s="1"/>
    </row>
    <row r="17" spans="1:27" ht="78.75" x14ac:dyDescent="0.2">
      <c r="A17" s="29" t="s">
        <v>15</v>
      </c>
      <c r="B17" s="33" t="s">
        <v>16</v>
      </c>
      <c r="C17" s="33" t="s">
        <v>17</v>
      </c>
      <c r="D17" s="33" t="s">
        <v>18</v>
      </c>
      <c r="E17" s="33" t="s">
        <v>19</v>
      </c>
      <c r="F17" s="33" t="s">
        <v>20</v>
      </c>
      <c r="G17" s="33" t="s">
        <v>21</v>
      </c>
      <c r="H17" s="33" t="s">
        <v>22</v>
      </c>
      <c r="I17" s="33" t="s">
        <v>23</v>
      </c>
      <c r="J17" s="33" t="s">
        <v>24</v>
      </c>
      <c r="K17" s="33" t="s">
        <v>25</v>
      </c>
      <c r="L17" s="33" t="s">
        <v>26</v>
      </c>
      <c r="M17" s="33" t="s">
        <v>27</v>
      </c>
      <c r="N17" s="33" t="s">
        <v>28</v>
      </c>
      <c r="O17" s="33" t="s">
        <v>29</v>
      </c>
      <c r="P17" s="33" t="s">
        <v>30</v>
      </c>
      <c r="Q17" s="33" t="s">
        <v>31</v>
      </c>
      <c r="R17" s="33" t="s">
        <v>32</v>
      </c>
      <c r="S17" s="33" t="s">
        <v>33</v>
      </c>
      <c r="T17" s="33" t="s">
        <v>34</v>
      </c>
      <c r="U17" s="33" t="s">
        <v>35</v>
      </c>
      <c r="V17" s="30" t="s">
        <v>36</v>
      </c>
      <c r="W17" s="30" t="s">
        <v>9</v>
      </c>
      <c r="X17" s="1"/>
      <c r="Y17" s="6"/>
      <c r="Z17" s="14"/>
      <c r="AA17" s="14"/>
    </row>
    <row r="18" spans="1:27" ht="15.75" x14ac:dyDescent="0.25">
      <c r="A18" s="13" t="s">
        <v>10</v>
      </c>
      <c r="B18" s="35">
        <v>948</v>
      </c>
      <c r="C18" s="35">
        <v>11</v>
      </c>
      <c r="D18" s="35">
        <v>44</v>
      </c>
      <c r="E18" s="35">
        <v>11</v>
      </c>
      <c r="F18" s="35">
        <v>17</v>
      </c>
      <c r="G18" s="35">
        <v>86</v>
      </c>
      <c r="H18" s="35">
        <v>49</v>
      </c>
      <c r="I18" s="35" t="s">
        <v>68</v>
      </c>
      <c r="J18" s="35">
        <v>44</v>
      </c>
      <c r="K18" s="35">
        <v>13</v>
      </c>
      <c r="L18" s="35" t="s">
        <v>68</v>
      </c>
      <c r="M18" s="35" t="s">
        <v>68</v>
      </c>
      <c r="N18" s="35">
        <v>15</v>
      </c>
      <c r="O18" s="35">
        <v>18</v>
      </c>
      <c r="P18" s="35">
        <v>18</v>
      </c>
      <c r="Q18" s="35">
        <v>42</v>
      </c>
      <c r="R18" s="35">
        <v>104</v>
      </c>
      <c r="S18" s="35" t="s">
        <v>68</v>
      </c>
      <c r="T18" s="35" t="s">
        <v>68</v>
      </c>
      <c r="U18" s="35">
        <v>87</v>
      </c>
      <c r="V18" s="35">
        <v>94</v>
      </c>
      <c r="W18" s="18">
        <v>1630</v>
      </c>
      <c r="X18" s="8"/>
      <c r="Y18" s="5"/>
      <c r="Z18" s="14"/>
      <c r="AA18" s="14"/>
    </row>
    <row r="19" spans="1:27" ht="15.75" x14ac:dyDescent="0.25">
      <c r="A19" s="13" t="s">
        <v>11</v>
      </c>
      <c r="B19" s="36">
        <f t="shared" ref="B19:V19" si="0">B18/$W$18</f>
        <v>0.58159509202453985</v>
      </c>
      <c r="C19" s="36">
        <f t="shared" si="0"/>
        <v>6.7484662576687117E-3</v>
      </c>
      <c r="D19" s="36">
        <f t="shared" si="0"/>
        <v>2.6993865030674847E-2</v>
      </c>
      <c r="E19" s="36">
        <f t="shared" si="0"/>
        <v>6.7484662576687117E-3</v>
      </c>
      <c r="F19" s="36">
        <f t="shared" si="0"/>
        <v>1.0429447852760737E-2</v>
      </c>
      <c r="G19" s="36">
        <f t="shared" si="0"/>
        <v>5.2760736196319019E-2</v>
      </c>
      <c r="H19" s="36">
        <f t="shared" si="0"/>
        <v>3.0061349693251534E-2</v>
      </c>
      <c r="I19" s="36"/>
      <c r="J19" s="36">
        <f t="shared" si="0"/>
        <v>2.6993865030674847E-2</v>
      </c>
      <c r="K19" s="36">
        <f t="shared" si="0"/>
        <v>7.9754601226993873E-3</v>
      </c>
      <c r="L19" s="36"/>
      <c r="M19" s="36"/>
      <c r="N19" s="36">
        <f t="shared" si="0"/>
        <v>9.202453987730062E-3</v>
      </c>
      <c r="O19" s="36">
        <f t="shared" si="0"/>
        <v>1.1042944785276074E-2</v>
      </c>
      <c r="P19" s="36">
        <f t="shared" si="0"/>
        <v>1.1042944785276074E-2</v>
      </c>
      <c r="Q19" s="36">
        <f t="shared" si="0"/>
        <v>2.5766871165644172E-2</v>
      </c>
      <c r="R19" s="36">
        <f t="shared" si="0"/>
        <v>6.3803680981595098E-2</v>
      </c>
      <c r="S19" s="36"/>
      <c r="T19" s="36"/>
      <c r="U19" s="36">
        <f t="shared" si="0"/>
        <v>5.3374233128834353E-2</v>
      </c>
      <c r="V19" s="36">
        <f t="shared" si="0"/>
        <v>5.7668711656441718E-2</v>
      </c>
      <c r="W19" s="34">
        <f>SUM(B19:V19)</f>
        <v>0.9822085889570551</v>
      </c>
      <c r="X19" s="1"/>
      <c r="Y19" s="9"/>
      <c r="Z19" s="14"/>
      <c r="AA19" s="14"/>
    </row>
    <row r="20" spans="1:27" ht="15.75" x14ac:dyDescent="0.25">
      <c r="A20" s="12"/>
      <c r="B20" s="21"/>
      <c r="C20" s="21"/>
      <c r="D20" s="21"/>
      <c r="E20" s="21"/>
      <c r="F20" s="21"/>
      <c r="G20" s="16"/>
      <c r="H20" s="16"/>
      <c r="I20" s="1"/>
      <c r="J20" s="1"/>
      <c r="L20" s="2"/>
    </row>
    <row r="21" spans="1:27" ht="15.75" x14ac:dyDescent="0.2">
      <c r="A21" s="25" t="s">
        <v>37</v>
      </c>
      <c r="B21" s="31" t="s">
        <v>38</v>
      </c>
      <c r="C21" s="31" t="s">
        <v>39</v>
      </c>
      <c r="D21" s="31" t="s">
        <v>9</v>
      </c>
      <c r="E21" s="23"/>
      <c r="F21" s="23"/>
      <c r="G21" s="23"/>
      <c r="H21" s="23"/>
      <c r="I21" s="7"/>
      <c r="J21" s="7"/>
    </row>
    <row r="22" spans="1:27" ht="15.75" x14ac:dyDescent="0.25">
      <c r="A22" s="13" t="s">
        <v>10</v>
      </c>
      <c r="B22" s="18">
        <v>327</v>
      </c>
      <c r="C22" s="18">
        <v>1303</v>
      </c>
      <c r="D22" s="18">
        <v>1630</v>
      </c>
      <c r="E22" s="16"/>
      <c r="F22" s="16"/>
      <c r="G22" s="16"/>
      <c r="H22" s="16"/>
      <c r="I22" s="1"/>
      <c r="J22" s="1"/>
    </row>
    <row r="23" spans="1:27" ht="15.75" x14ac:dyDescent="0.25">
      <c r="A23" s="13" t="s">
        <v>11</v>
      </c>
      <c r="B23" s="19">
        <f>B22/D22</f>
        <v>0.20061349693251534</v>
      </c>
      <c r="C23" s="19">
        <f>C22/D22</f>
        <v>0.79938650306748471</v>
      </c>
      <c r="D23" s="34">
        <f>SUM(B23:C23)</f>
        <v>1</v>
      </c>
      <c r="E23" s="16"/>
      <c r="F23" s="16"/>
      <c r="G23" s="16"/>
      <c r="H23" s="16"/>
      <c r="I23" s="1"/>
      <c r="J23" s="1"/>
    </row>
    <row r="24" spans="1:27" ht="15.75" x14ac:dyDescent="0.25">
      <c r="A24" s="12"/>
      <c r="B24" s="21"/>
      <c r="C24" s="21"/>
      <c r="D24" s="22"/>
      <c r="E24" s="16"/>
      <c r="F24" s="16"/>
      <c r="G24" s="16"/>
      <c r="H24" s="16"/>
      <c r="I24" s="1"/>
      <c r="J24" s="1"/>
    </row>
    <row r="25" spans="1:27" ht="15.75" x14ac:dyDescent="0.2">
      <c r="A25" s="25" t="s">
        <v>40</v>
      </c>
      <c r="B25" s="32" t="s">
        <v>41</v>
      </c>
      <c r="C25" s="32" t="s">
        <v>42</v>
      </c>
      <c r="D25" s="32" t="s">
        <v>43</v>
      </c>
      <c r="E25" s="32" t="s">
        <v>8</v>
      </c>
      <c r="F25" s="32" t="s">
        <v>36</v>
      </c>
      <c r="G25" s="32" t="s">
        <v>9</v>
      </c>
      <c r="H25" s="23"/>
      <c r="I25" s="7"/>
      <c r="J25" s="7"/>
    </row>
    <row r="26" spans="1:27" ht="15.75" x14ac:dyDescent="0.25">
      <c r="A26" s="13" t="s">
        <v>45</v>
      </c>
      <c r="B26" s="18">
        <v>27</v>
      </c>
      <c r="C26" s="18">
        <v>1342</v>
      </c>
      <c r="D26" s="18">
        <v>17</v>
      </c>
      <c r="E26" s="18">
        <v>134</v>
      </c>
      <c r="F26" s="18">
        <v>110</v>
      </c>
      <c r="G26" s="18">
        <v>1630</v>
      </c>
      <c r="H26" s="16"/>
      <c r="I26" s="1"/>
      <c r="J26" s="1"/>
    </row>
    <row r="27" spans="1:27" ht="15.75" x14ac:dyDescent="0.25">
      <c r="A27" s="13" t="s">
        <v>11</v>
      </c>
      <c r="B27" s="20">
        <f>B26/$G$26</f>
        <v>1.6564417177914112E-2</v>
      </c>
      <c r="C27" s="20">
        <f t="shared" ref="C27:F27" si="1">C26/$G$26</f>
        <v>0.82331288343558284</v>
      </c>
      <c r="D27" s="20">
        <f t="shared" si="1"/>
        <v>1.0429447852760737E-2</v>
      </c>
      <c r="E27" s="20">
        <v>0</v>
      </c>
      <c r="F27" s="20">
        <f t="shared" si="1"/>
        <v>6.7484662576687116E-2</v>
      </c>
      <c r="G27" s="20">
        <v>1</v>
      </c>
      <c r="H27" s="16"/>
      <c r="I27" s="1"/>
      <c r="J27" s="1"/>
    </row>
    <row r="28" spans="1:27" ht="15.75" x14ac:dyDescent="0.25">
      <c r="A28" s="12"/>
      <c r="B28" s="16"/>
      <c r="C28" s="16"/>
      <c r="D28" s="16"/>
      <c r="E28" s="16"/>
      <c r="F28" s="16"/>
      <c r="G28" s="16"/>
      <c r="H28" s="16"/>
      <c r="I28" s="1"/>
      <c r="J28" s="1"/>
    </row>
    <row r="29" spans="1:27" ht="15.75" x14ac:dyDescent="0.2">
      <c r="A29" s="25" t="s">
        <v>46</v>
      </c>
      <c r="B29" s="26" t="s">
        <v>47</v>
      </c>
      <c r="C29" s="26" t="s">
        <v>48</v>
      </c>
      <c r="D29" s="26" t="s">
        <v>49</v>
      </c>
      <c r="E29" s="31" t="s">
        <v>50</v>
      </c>
      <c r="F29" s="31" t="s">
        <v>51</v>
      </c>
      <c r="G29" s="31" t="s">
        <v>52</v>
      </c>
      <c r="H29" s="31" t="s">
        <v>8</v>
      </c>
      <c r="I29" s="26" t="s">
        <v>54</v>
      </c>
      <c r="J29" s="26" t="s">
        <v>36</v>
      </c>
      <c r="K29" s="26" t="s">
        <v>9</v>
      </c>
      <c r="M29" s="14"/>
    </row>
    <row r="30" spans="1:27" ht="15.75" x14ac:dyDescent="0.25">
      <c r="A30" s="13" t="s">
        <v>45</v>
      </c>
      <c r="B30" s="35" t="s">
        <v>68</v>
      </c>
      <c r="C30" s="35">
        <v>205</v>
      </c>
      <c r="D30" s="38">
        <v>22</v>
      </c>
      <c r="E30" s="38" t="s">
        <v>68</v>
      </c>
      <c r="F30" s="35">
        <v>1052</v>
      </c>
      <c r="G30" s="35">
        <v>117</v>
      </c>
      <c r="H30" s="35">
        <v>147</v>
      </c>
      <c r="I30" s="38" t="s">
        <v>68</v>
      </c>
      <c r="J30" s="35">
        <v>80</v>
      </c>
      <c r="K30" s="18">
        <v>1630</v>
      </c>
      <c r="M30" s="14"/>
    </row>
    <row r="31" spans="1:27" ht="15.75" x14ac:dyDescent="0.25">
      <c r="A31" s="13" t="s">
        <v>11</v>
      </c>
      <c r="B31" s="36"/>
      <c r="C31" s="36">
        <f t="shared" ref="C31:J31" si="2">C30/$K$30</f>
        <v>0.12576687116564417</v>
      </c>
      <c r="D31" s="36">
        <f t="shared" si="2"/>
        <v>1.3496932515337423E-2</v>
      </c>
      <c r="E31" s="36"/>
      <c r="F31" s="36">
        <f t="shared" si="2"/>
        <v>0.64539877300613502</v>
      </c>
      <c r="G31" s="36">
        <f t="shared" si="2"/>
        <v>7.177914110429448E-2</v>
      </c>
      <c r="H31" s="36">
        <f t="shared" si="2"/>
        <v>9.0184049079754608E-2</v>
      </c>
      <c r="I31" s="36"/>
      <c r="J31" s="36">
        <f t="shared" si="2"/>
        <v>4.9079754601226995E-2</v>
      </c>
      <c r="K31" s="40">
        <f>SUM(B31:J31)</f>
        <v>0.99570552147239277</v>
      </c>
      <c r="M31" s="14"/>
    </row>
    <row r="32" spans="1:27" ht="15.75" x14ac:dyDescent="0.25">
      <c r="A32" s="12"/>
      <c r="B32" s="21"/>
      <c r="C32" s="21"/>
      <c r="D32" s="21"/>
      <c r="E32" s="21"/>
      <c r="F32" s="21"/>
      <c r="G32" s="21"/>
      <c r="H32" s="21"/>
      <c r="I32" s="21"/>
      <c r="J32" s="21"/>
      <c r="K32" s="37"/>
      <c r="M32" s="14"/>
    </row>
    <row r="33" spans="1:27" ht="15.75" x14ac:dyDescent="0.2">
      <c r="A33" s="25" t="s">
        <v>55</v>
      </c>
      <c r="B33" s="26" t="s">
        <v>56</v>
      </c>
      <c r="C33" s="26" t="s">
        <v>57</v>
      </c>
      <c r="D33" s="26" t="s">
        <v>58</v>
      </c>
      <c r="E33" s="31" t="s">
        <v>59</v>
      </c>
      <c r="F33" s="39" t="s">
        <v>60</v>
      </c>
      <c r="G33" s="31" t="s">
        <v>61</v>
      </c>
      <c r="H33" s="31" t="s">
        <v>62</v>
      </c>
      <c r="I33" s="26" t="s">
        <v>63</v>
      </c>
      <c r="J33" s="26" t="s">
        <v>8</v>
      </c>
      <c r="K33" s="26" t="s">
        <v>9</v>
      </c>
    </row>
    <row r="34" spans="1:27" ht="15.75" x14ac:dyDescent="0.25">
      <c r="A34" s="13" t="s">
        <v>45</v>
      </c>
      <c r="B34" s="18">
        <v>14</v>
      </c>
      <c r="C34" s="18">
        <v>21</v>
      </c>
      <c r="D34" s="17">
        <v>33</v>
      </c>
      <c r="E34" s="17">
        <v>306</v>
      </c>
      <c r="F34" s="18">
        <v>81</v>
      </c>
      <c r="G34" s="18">
        <v>29</v>
      </c>
      <c r="H34" s="18">
        <v>934</v>
      </c>
      <c r="I34" s="17" t="s">
        <v>68</v>
      </c>
      <c r="J34" s="17">
        <v>211</v>
      </c>
      <c r="K34" s="18">
        <v>1630</v>
      </c>
    </row>
    <row r="35" spans="1:27" ht="15.75" x14ac:dyDescent="0.25">
      <c r="A35" s="13" t="s">
        <v>11</v>
      </c>
      <c r="B35" s="19">
        <f t="shared" ref="B35:J35" si="3">B34/$K$34</f>
        <v>8.5889570552147246E-3</v>
      </c>
      <c r="C35" s="19">
        <f t="shared" si="3"/>
        <v>1.2883435582822086E-2</v>
      </c>
      <c r="D35" s="19">
        <f t="shared" si="3"/>
        <v>2.0245398773006136E-2</v>
      </c>
      <c r="E35" s="19">
        <f t="shared" si="3"/>
        <v>0.18773006134969325</v>
      </c>
      <c r="F35" s="19">
        <f t="shared" si="3"/>
        <v>4.9693251533742329E-2</v>
      </c>
      <c r="G35" s="19">
        <f t="shared" si="3"/>
        <v>1.7791411042944787E-2</v>
      </c>
      <c r="H35" s="19">
        <f t="shared" si="3"/>
        <v>0.57300613496932518</v>
      </c>
      <c r="I35" s="19"/>
      <c r="J35" s="19">
        <f t="shared" si="3"/>
        <v>0.1294478527607362</v>
      </c>
      <c r="K35" s="34">
        <f>SUM(B35:J35)</f>
        <v>0.99938650306748478</v>
      </c>
    </row>
    <row r="36" spans="1:27" ht="15.75" x14ac:dyDescent="0.25">
      <c r="A36" s="12"/>
      <c r="B36" s="21"/>
      <c r="C36" s="21"/>
      <c r="D36" s="21"/>
      <c r="E36" s="21"/>
      <c r="F36" s="21"/>
      <c r="G36" s="21"/>
      <c r="H36" s="21"/>
      <c r="I36" s="10"/>
      <c r="J36" s="11"/>
    </row>
    <row r="37" spans="1:27" ht="16.5" thickBot="1" x14ac:dyDescent="0.3">
      <c r="A37" s="12"/>
      <c r="B37" s="16"/>
      <c r="C37" s="16"/>
      <c r="D37" s="16"/>
      <c r="E37" s="16"/>
      <c r="F37" s="16"/>
      <c r="G37" s="16"/>
      <c r="H37" s="16"/>
      <c r="I37" s="1"/>
      <c r="J37" s="1"/>
    </row>
    <row r="38" spans="1:27" ht="15.75" x14ac:dyDescent="0.2">
      <c r="A38" s="48" t="s">
        <v>65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50"/>
    </row>
    <row r="39" spans="1:27" ht="15.75" x14ac:dyDescent="0.25">
      <c r="A39" s="12"/>
      <c r="B39" s="15"/>
      <c r="C39" s="15"/>
      <c r="D39" s="15"/>
      <c r="E39" s="16"/>
      <c r="F39" s="16"/>
      <c r="G39" s="16"/>
      <c r="H39" s="16"/>
      <c r="I39" s="1"/>
      <c r="J39" s="1"/>
    </row>
    <row r="40" spans="1:27" ht="15.75" x14ac:dyDescent="0.2">
      <c r="A40" s="25" t="s">
        <v>2</v>
      </c>
      <c r="B40" s="26" t="s">
        <v>3</v>
      </c>
      <c r="C40" s="26" t="s">
        <v>4</v>
      </c>
      <c r="D40" s="26" t="s">
        <v>5</v>
      </c>
      <c r="E40" s="26" t="s">
        <v>6</v>
      </c>
      <c r="F40" s="26" t="s">
        <v>7</v>
      </c>
      <c r="G40" s="26" t="s">
        <v>8</v>
      </c>
      <c r="H40" s="26" t="s">
        <v>9</v>
      </c>
      <c r="I40" s="7"/>
      <c r="J40" s="7"/>
    </row>
    <row r="41" spans="1:27" ht="15.75" x14ac:dyDescent="0.25">
      <c r="A41" s="13" t="s">
        <v>10</v>
      </c>
      <c r="B41" s="18">
        <v>16</v>
      </c>
      <c r="C41" s="18">
        <v>143</v>
      </c>
      <c r="D41" s="18">
        <v>186</v>
      </c>
      <c r="E41" s="18">
        <v>48</v>
      </c>
      <c r="F41" s="18">
        <v>47</v>
      </c>
      <c r="G41" s="17" t="s">
        <v>68</v>
      </c>
      <c r="H41" s="18">
        <v>440</v>
      </c>
      <c r="I41" s="1"/>
      <c r="J41" s="1"/>
    </row>
    <row r="42" spans="1:27" ht="15.75" x14ac:dyDescent="0.25">
      <c r="A42" s="13" t="s">
        <v>11</v>
      </c>
      <c r="B42" s="19">
        <f>B41/$H$41</f>
        <v>3.6363636363636362E-2</v>
      </c>
      <c r="C42" s="19">
        <f t="shared" ref="C42:G42" si="4">C41/$H$41</f>
        <v>0.32500000000000001</v>
      </c>
      <c r="D42" s="19">
        <f t="shared" si="4"/>
        <v>0.42272727272727273</v>
      </c>
      <c r="E42" s="19">
        <f t="shared" si="4"/>
        <v>0.10909090909090909</v>
      </c>
      <c r="F42" s="19">
        <f t="shared" si="4"/>
        <v>0.10681818181818181</v>
      </c>
      <c r="G42" s="19" t="e">
        <f t="shared" si="4"/>
        <v>#VALUE!</v>
      </c>
      <c r="H42" s="20">
        <v>1</v>
      </c>
      <c r="I42" s="1"/>
      <c r="J42" s="1"/>
    </row>
    <row r="43" spans="1:27" ht="15.75" x14ac:dyDescent="0.25">
      <c r="A43" s="12"/>
      <c r="B43" s="15"/>
      <c r="C43" s="15"/>
      <c r="D43" s="15"/>
      <c r="E43" s="16"/>
      <c r="F43" s="16"/>
      <c r="G43" s="16"/>
      <c r="H43" s="16"/>
      <c r="I43" s="1"/>
      <c r="J43" s="1"/>
    </row>
    <row r="44" spans="1:27" ht="15.75" x14ac:dyDescent="0.25">
      <c r="A44" s="25" t="s">
        <v>12</v>
      </c>
      <c r="B44" s="31" t="s">
        <v>13</v>
      </c>
      <c r="C44" s="31" t="s">
        <v>14</v>
      </c>
      <c r="D44" s="28" t="s">
        <v>8</v>
      </c>
      <c r="E44" s="31" t="s">
        <v>9</v>
      </c>
      <c r="F44" s="23"/>
      <c r="G44" s="23"/>
      <c r="H44" s="23"/>
      <c r="I44" s="7"/>
      <c r="J44" s="7"/>
    </row>
    <row r="45" spans="1:27" ht="15.75" x14ac:dyDescent="0.25">
      <c r="A45" s="13" t="s">
        <v>10</v>
      </c>
      <c r="B45" s="18">
        <v>223</v>
      </c>
      <c r="C45" s="18">
        <v>217</v>
      </c>
      <c r="D45" s="18" t="s">
        <v>68</v>
      </c>
      <c r="E45" s="18">
        <v>440</v>
      </c>
      <c r="F45" s="16"/>
      <c r="G45" s="16"/>
      <c r="H45" s="16"/>
      <c r="I45" s="1"/>
      <c r="J45" s="1"/>
    </row>
    <row r="46" spans="1:27" ht="15.75" x14ac:dyDescent="0.25">
      <c r="A46" s="13" t="s">
        <v>11</v>
      </c>
      <c r="B46" s="19">
        <f>B45/$E$45</f>
        <v>0.50681818181818183</v>
      </c>
      <c r="C46" s="19">
        <f t="shared" ref="C46" si="5">C45/$E$45</f>
        <v>0.49318181818181817</v>
      </c>
      <c r="D46" s="19"/>
      <c r="E46" s="20">
        <v>1</v>
      </c>
      <c r="F46" s="16"/>
      <c r="G46" s="16"/>
      <c r="H46" s="16"/>
      <c r="I46" s="1"/>
      <c r="J46" s="1"/>
    </row>
    <row r="47" spans="1:27" ht="15.75" x14ac:dyDescent="0.25">
      <c r="A47" s="12"/>
      <c r="B47" s="21"/>
      <c r="C47" s="21"/>
      <c r="D47" s="21"/>
      <c r="E47" s="21"/>
      <c r="F47" s="21"/>
      <c r="G47" s="16"/>
      <c r="H47" s="16"/>
      <c r="I47" s="1"/>
      <c r="J47" s="1"/>
    </row>
    <row r="48" spans="1:27" ht="78.75" x14ac:dyDescent="0.2">
      <c r="A48" s="29" t="s">
        <v>15</v>
      </c>
      <c r="B48" s="33" t="s">
        <v>16</v>
      </c>
      <c r="C48" s="33" t="s">
        <v>17</v>
      </c>
      <c r="D48" s="33" t="s">
        <v>18</v>
      </c>
      <c r="E48" s="33" t="s">
        <v>19</v>
      </c>
      <c r="F48" s="33" t="s">
        <v>20</v>
      </c>
      <c r="G48" s="33" t="s">
        <v>21</v>
      </c>
      <c r="H48" s="33" t="s">
        <v>22</v>
      </c>
      <c r="I48" s="33" t="s">
        <v>23</v>
      </c>
      <c r="J48" s="33" t="s">
        <v>24</v>
      </c>
      <c r="K48" s="33" t="s">
        <v>25</v>
      </c>
      <c r="L48" s="33" t="s">
        <v>26</v>
      </c>
      <c r="M48" s="33" t="s">
        <v>27</v>
      </c>
      <c r="N48" s="33" t="s">
        <v>28</v>
      </c>
      <c r="O48" s="33" t="s">
        <v>29</v>
      </c>
      <c r="P48" s="33" t="s">
        <v>30</v>
      </c>
      <c r="Q48" s="33" t="s">
        <v>31</v>
      </c>
      <c r="R48" s="33" t="s">
        <v>32</v>
      </c>
      <c r="S48" s="33" t="s">
        <v>33</v>
      </c>
      <c r="T48" s="33" t="s">
        <v>34</v>
      </c>
      <c r="U48" s="33" t="s">
        <v>35</v>
      </c>
      <c r="V48" s="30" t="s">
        <v>36</v>
      </c>
      <c r="W48" s="30" t="s">
        <v>9</v>
      </c>
      <c r="X48" s="1"/>
      <c r="Y48" s="6"/>
      <c r="Z48" s="14"/>
      <c r="AA48" s="14"/>
    </row>
    <row r="49" spans="1:27" ht="15.75" x14ac:dyDescent="0.25">
      <c r="A49" s="13" t="s">
        <v>10</v>
      </c>
      <c r="B49" s="35">
        <v>255</v>
      </c>
      <c r="C49" s="35" t="s">
        <v>68</v>
      </c>
      <c r="D49" s="35">
        <v>11</v>
      </c>
      <c r="E49" s="35" t="s">
        <v>68</v>
      </c>
      <c r="F49" s="35" t="s">
        <v>68</v>
      </c>
      <c r="G49" s="35">
        <v>28</v>
      </c>
      <c r="H49" s="35">
        <v>14</v>
      </c>
      <c r="I49" s="35" t="s">
        <v>68</v>
      </c>
      <c r="J49" s="35" t="s">
        <v>68</v>
      </c>
      <c r="K49" s="35" t="s">
        <v>68</v>
      </c>
      <c r="L49" s="35" t="s">
        <v>68</v>
      </c>
      <c r="M49" s="35" t="s">
        <v>68</v>
      </c>
      <c r="N49" s="35" t="s">
        <v>68</v>
      </c>
      <c r="O49" s="35" t="s">
        <v>68</v>
      </c>
      <c r="P49" s="35" t="s">
        <v>68</v>
      </c>
      <c r="Q49" s="35" t="s">
        <v>68</v>
      </c>
      <c r="R49" s="35">
        <v>39</v>
      </c>
      <c r="S49" s="35" t="s">
        <v>68</v>
      </c>
      <c r="T49" s="35" t="s">
        <v>68</v>
      </c>
      <c r="U49" s="35">
        <v>24</v>
      </c>
      <c r="V49" s="35" t="s">
        <v>68</v>
      </c>
      <c r="W49" s="18">
        <v>440</v>
      </c>
      <c r="X49" s="8"/>
      <c r="Y49" s="5"/>
      <c r="Z49" s="14"/>
      <c r="AA49" s="14"/>
    </row>
    <row r="50" spans="1:27" ht="15.75" x14ac:dyDescent="0.25">
      <c r="A50" s="13" t="s">
        <v>11</v>
      </c>
      <c r="B50" s="36">
        <f>B49/$W$49</f>
        <v>0.57954545454545459</v>
      </c>
      <c r="C50" s="36"/>
      <c r="D50" s="36">
        <f t="shared" ref="D50:U50" si="6">D49/$W$49</f>
        <v>2.5000000000000001E-2</v>
      </c>
      <c r="E50" s="36"/>
      <c r="F50" s="36"/>
      <c r="G50" s="36">
        <f t="shared" si="6"/>
        <v>6.363636363636363E-2</v>
      </c>
      <c r="H50" s="36">
        <f t="shared" si="6"/>
        <v>3.1818181818181815E-2</v>
      </c>
      <c r="I50" s="36"/>
      <c r="J50" s="36"/>
      <c r="K50" s="36"/>
      <c r="L50" s="36"/>
      <c r="M50" s="36"/>
      <c r="N50" s="36"/>
      <c r="O50" s="36"/>
      <c r="P50" s="36"/>
      <c r="Q50" s="36"/>
      <c r="R50" s="36">
        <f t="shared" si="6"/>
        <v>8.8636363636363638E-2</v>
      </c>
      <c r="S50" s="36"/>
      <c r="T50" s="36"/>
      <c r="U50" s="36">
        <f t="shared" si="6"/>
        <v>5.4545454545454543E-2</v>
      </c>
      <c r="V50" s="36"/>
      <c r="W50" s="34">
        <f>SUM(B50:V50)</f>
        <v>0.84318181818181825</v>
      </c>
      <c r="X50" s="1"/>
      <c r="Y50" s="9"/>
      <c r="Z50" s="14"/>
      <c r="AA50" s="14"/>
    </row>
    <row r="51" spans="1:27" ht="15.75" x14ac:dyDescent="0.25">
      <c r="A51" s="12"/>
      <c r="B51" s="21"/>
      <c r="C51" s="21"/>
      <c r="D51" s="21"/>
      <c r="E51" s="21"/>
      <c r="F51" s="21"/>
      <c r="G51" s="21"/>
      <c r="H51" s="16"/>
      <c r="I51" s="1"/>
      <c r="J51" s="1"/>
    </row>
    <row r="52" spans="1:27" ht="15.75" x14ac:dyDescent="0.2">
      <c r="A52" s="25" t="s">
        <v>37</v>
      </c>
      <c r="B52" s="31" t="s">
        <v>38</v>
      </c>
      <c r="C52" s="31" t="s">
        <v>39</v>
      </c>
      <c r="D52" s="39" t="s">
        <v>60</v>
      </c>
      <c r="E52" s="31" t="s">
        <v>9</v>
      </c>
      <c r="F52" s="23"/>
      <c r="G52" s="23"/>
      <c r="H52" s="23"/>
      <c r="I52" s="23"/>
      <c r="J52" s="7"/>
      <c r="K52" s="7"/>
      <c r="M52" s="14"/>
    </row>
    <row r="53" spans="1:27" ht="15.75" x14ac:dyDescent="0.25">
      <c r="A53" s="13" t="s">
        <v>10</v>
      </c>
      <c r="B53" s="18">
        <v>72</v>
      </c>
      <c r="C53" s="18">
        <v>369</v>
      </c>
      <c r="D53" s="18" t="s">
        <v>68</v>
      </c>
      <c r="E53" s="18">
        <v>440</v>
      </c>
      <c r="F53" s="16"/>
      <c r="G53" s="16"/>
      <c r="H53" s="16"/>
      <c r="I53" s="16"/>
      <c r="J53" s="1"/>
      <c r="K53" s="1"/>
      <c r="M53" s="14"/>
    </row>
    <row r="54" spans="1:27" ht="15.75" x14ac:dyDescent="0.25">
      <c r="A54" s="13" t="s">
        <v>11</v>
      </c>
      <c r="B54" s="19">
        <f>B53/$E$53</f>
        <v>0.16363636363636364</v>
      </c>
      <c r="C54" s="19">
        <f t="shared" ref="C54" si="7">C53/$E$53</f>
        <v>0.83863636363636362</v>
      </c>
      <c r="D54" s="19"/>
      <c r="E54" s="20">
        <v>1</v>
      </c>
      <c r="F54" s="16"/>
      <c r="G54" s="16"/>
      <c r="H54" s="16"/>
      <c r="I54" s="16"/>
      <c r="J54" s="1"/>
      <c r="K54" s="1"/>
      <c r="M54" s="14"/>
    </row>
    <row r="55" spans="1:27" ht="15.75" x14ac:dyDescent="0.25">
      <c r="A55" s="12"/>
      <c r="B55" s="21"/>
      <c r="C55" s="21"/>
      <c r="D55" s="22"/>
      <c r="E55" s="16"/>
      <c r="F55" s="16"/>
      <c r="G55" s="16"/>
      <c r="H55" s="16"/>
      <c r="I55" s="1"/>
      <c r="J55" s="1"/>
    </row>
    <row r="56" spans="1:27" ht="15.75" x14ac:dyDescent="0.2">
      <c r="A56" s="25" t="s">
        <v>40</v>
      </c>
      <c r="B56" s="32" t="s">
        <v>41</v>
      </c>
      <c r="C56" s="32" t="s">
        <v>42</v>
      </c>
      <c r="D56" s="32" t="s">
        <v>43</v>
      </c>
      <c r="E56" s="32" t="s">
        <v>44</v>
      </c>
      <c r="F56" s="32" t="s">
        <v>36</v>
      </c>
      <c r="G56" s="32" t="s">
        <v>9</v>
      </c>
      <c r="H56" s="23"/>
      <c r="I56" s="7"/>
      <c r="J56" s="42"/>
    </row>
    <row r="57" spans="1:27" ht="15.75" x14ac:dyDescent="0.25">
      <c r="A57" s="13" t="s">
        <v>45</v>
      </c>
      <c r="B57" s="18" t="s">
        <v>68</v>
      </c>
      <c r="C57" s="18">
        <v>388</v>
      </c>
      <c r="D57" s="18" t="s">
        <v>68</v>
      </c>
      <c r="E57" s="18" t="s">
        <v>68</v>
      </c>
      <c r="F57" s="18">
        <v>41</v>
      </c>
      <c r="G57" s="18">
        <v>440</v>
      </c>
      <c r="H57" s="16"/>
      <c r="I57" s="1"/>
      <c r="J57" s="2"/>
    </row>
    <row r="58" spans="1:27" ht="15.75" x14ac:dyDescent="0.25">
      <c r="A58" s="13" t="s">
        <v>11</v>
      </c>
      <c r="B58" s="20"/>
      <c r="C58" s="20">
        <f t="shared" ref="C58:F58" si="8">C57/$G$57</f>
        <v>0.88181818181818183</v>
      </c>
      <c r="D58" s="20"/>
      <c r="E58" s="20"/>
      <c r="F58" s="20">
        <f t="shared" si="8"/>
        <v>9.3181818181818185E-2</v>
      </c>
      <c r="G58" s="34">
        <f>SUM(B58:F58)</f>
        <v>0.97499999999999998</v>
      </c>
      <c r="H58" s="16"/>
      <c r="I58" s="1"/>
      <c r="J58" s="2"/>
    </row>
    <row r="59" spans="1:27" ht="15.75" x14ac:dyDescent="0.25">
      <c r="A59" s="12"/>
      <c r="B59" s="16"/>
      <c r="C59" s="16"/>
      <c r="D59" s="16"/>
      <c r="E59" s="16"/>
      <c r="F59" s="16"/>
      <c r="G59" s="16"/>
      <c r="H59" s="16"/>
      <c r="I59" s="1"/>
      <c r="J59" s="1"/>
    </row>
    <row r="60" spans="1:27" ht="15.75" x14ac:dyDescent="0.2">
      <c r="A60" s="25" t="s">
        <v>46</v>
      </c>
      <c r="B60" s="26" t="s">
        <v>47</v>
      </c>
      <c r="C60" s="26" t="s">
        <v>48</v>
      </c>
      <c r="D60" s="26" t="s">
        <v>49</v>
      </c>
      <c r="E60" s="31" t="s">
        <v>50</v>
      </c>
      <c r="F60" s="31" t="s">
        <v>51</v>
      </c>
      <c r="G60" s="31" t="s">
        <v>52</v>
      </c>
      <c r="H60" s="31" t="s">
        <v>53</v>
      </c>
      <c r="I60" s="26" t="s">
        <v>54</v>
      </c>
      <c r="J60" s="26" t="s">
        <v>36</v>
      </c>
      <c r="K60" s="26" t="s">
        <v>9</v>
      </c>
    </row>
    <row r="61" spans="1:27" ht="15.75" x14ac:dyDescent="0.25">
      <c r="A61" s="13" t="s">
        <v>45</v>
      </c>
      <c r="B61" s="18" t="s">
        <v>68</v>
      </c>
      <c r="C61" s="18">
        <v>81</v>
      </c>
      <c r="D61" s="17" t="s">
        <v>68</v>
      </c>
      <c r="E61" s="17" t="s">
        <v>68</v>
      </c>
      <c r="F61" s="18">
        <v>284</v>
      </c>
      <c r="G61" s="18">
        <v>36</v>
      </c>
      <c r="H61" s="18">
        <v>12</v>
      </c>
      <c r="I61" s="17" t="s">
        <v>68</v>
      </c>
      <c r="J61" s="35">
        <v>20</v>
      </c>
      <c r="K61" s="35">
        <v>440</v>
      </c>
    </row>
    <row r="62" spans="1:27" ht="15.75" x14ac:dyDescent="0.25">
      <c r="A62" s="13" t="s">
        <v>11</v>
      </c>
      <c r="B62" s="19"/>
      <c r="C62" s="19">
        <f t="shared" ref="C62:J62" si="9">C61/$K$61</f>
        <v>0.18409090909090908</v>
      </c>
      <c r="D62" s="19"/>
      <c r="E62" s="19"/>
      <c r="F62" s="19">
        <f t="shared" si="9"/>
        <v>0.6454545454545455</v>
      </c>
      <c r="G62" s="19">
        <f t="shared" si="9"/>
        <v>8.1818181818181818E-2</v>
      </c>
      <c r="H62" s="19">
        <f t="shared" si="9"/>
        <v>2.7272727272727271E-2</v>
      </c>
      <c r="I62" s="19"/>
      <c r="J62" s="36">
        <f t="shared" si="9"/>
        <v>4.5454545454545456E-2</v>
      </c>
      <c r="K62" s="40">
        <f>SUM(B62:J62)</f>
        <v>0.98409090909090902</v>
      </c>
    </row>
    <row r="63" spans="1:27" x14ac:dyDescent="0.25">
      <c r="J63" s="41"/>
    </row>
    <row r="64" spans="1:27" ht="15.75" x14ac:dyDescent="0.2">
      <c r="A64" s="25" t="s">
        <v>55</v>
      </c>
      <c r="B64" s="26" t="s">
        <v>56</v>
      </c>
      <c r="C64" s="26" t="s">
        <v>57</v>
      </c>
      <c r="D64" s="26" t="s">
        <v>58</v>
      </c>
      <c r="E64" s="31" t="s">
        <v>59</v>
      </c>
      <c r="F64" s="39" t="s">
        <v>60</v>
      </c>
      <c r="G64" s="31" t="s">
        <v>61</v>
      </c>
      <c r="H64" s="31" t="s">
        <v>62</v>
      </c>
      <c r="I64" s="26" t="s">
        <v>8</v>
      </c>
      <c r="J64" s="26" t="s">
        <v>9</v>
      </c>
    </row>
    <row r="65" spans="1:10" ht="15.75" x14ac:dyDescent="0.25">
      <c r="A65" s="13" t="s">
        <v>45</v>
      </c>
      <c r="B65" s="18" t="s">
        <v>68</v>
      </c>
      <c r="C65" s="18" t="s">
        <v>68</v>
      </c>
      <c r="D65" s="17" t="s">
        <v>68</v>
      </c>
      <c r="E65" s="17">
        <v>88</v>
      </c>
      <c r="F65" s="18">
        <v>34</v>
      </c>
      <c r="G65" s="18" t="s">
        <v>68</v>
      </c>
      <c r="H65" s="18">
        <v>269</v>
      </c>
      <c r="I65" s="38">
        <v>31</v>
      </c>
      <c r="J65" s="35">
        <v>440</v>
      </c>
    </row>
    <row r="66" spans="1:10" ht="15.75" x14ac:dyDescent="0.25">
      <c r="A66" s="13" t="s">
        <v>11</v>
      </c>
      <c r="B66" s="19"/>
      <c r="C66" s="19"/>
      <c r="D66" s="19"/>
      <c r="E66" s="19">
        <f t="shared" ref="E66:I66" si="10">E65/$J$65</f>
        <v>0.2</v>
      </c>
      <c r="F66" s="19">
        <f t="shared" si="10"/>
        <v>7.7272727272727271E-2</v>
      </c>
      <c r="G66" s="19"/>
      <c r="H66" s="19">
        <f t="shared" si="10"/>
        <v>0.61136363636363633</v>
      </c>
      <c r="I66" s="36">
        <f t="shared" si="10"/>
        <v>7.045454545454545E-2</v>
      </c>
      <c r="J66" s="40">
        <f>SUM(B66:I66)</f>
        <v>0.95909090909090911</v>
      </c>
    </row>
  </sheetData>
  <mergeCells count="4">
    <mergeCell ref="A1:J1"/>
    <mergeCell ref="A3:W3"/>
    <mergeCell ref="A5:W5"/>
    <mergeCell ref="A38:W38"/>
  </mergeCells>
  <pageMargins left="0.39370078740157483" right="0.39370078740157483" top="0.16" bottom="0.17" header="0" footer="0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43C2-311D-49B4-83A0-7729DE9340E9}">
  <dimension ref="A1:AA66"/>
  <sheetViews>
    <sheetView zoomScale="60" zoomScaleNormal="60" workbookViewId="0">
      <selection activeCell="A6" sqref="A6:A7"/>
    </sheetView>
  </sheetViews>
  <sheetFormatPr defaultColWidth="9.28515625" defaultRowHeight="15" x14ac:dyDescent="0.25"/>
  <cols>
    <col min="1" max="1" width="31.28515625" style="3" customWidth="1"/>
    <col min="2" max="2" width="22.5703125" style="14" customWidth="1"/>
    <col min="3" max="5" width="18.28515625" style="14" customWidth="1"/>
    <col min="6" max="6" width="19.5703125" style="14" customWidth="1"/>
    <col min="7" max="10" width="18.28515625" style="14" customWidth="1"/>
    <col min="11" max="11" width="12.7109375" style="14" customWidth="1"/>
    <col min="12" max="12" width="15" style="14" customWidth="1"/>
    <col min="13" max="13" width="12.5703125" style="2" customWidth="1"/>
    <col min="14" max="14" width="12.28515625" style="2" customWidth="1"/>
    <col min="15" max="15" width="13.28515625" style="2" customWidth="1"/>
    <col min="16" max="16" width="13.42578125" style="2" customWidth="1"/>
    <col min="17" max="17" width="12" style="2" customWidth="1"/>
    <col min="18" max="18" width="10.7109375" style="2" customWidth="1"/>
    <col min="19" max="19" width="12.7109375" style="2" customWidth="1"/>
    <col min="20" max="20" width="11" style="2" customWidth="1"/>
    <col min="21" max="21" width="9.28515625" style="2"/>
    <col min="22" max="22" width="13.7109375" style="2" customWidth="1"/>
    <col min="23" max="23" width="11.5703125" style="2" customWidth="1"/>
    <col min="24" max="24" width="3.7109375" style="2" customWidth="1"/>
    <col min="25" max="16384" width="9.28515625" style="2"/>
  </cols>
  <sheetData>
    <row r="1" spans="1:23" s="4" customFormat="1" ht="26.25" x14ac:dyDescent="0.4">
      <c r="A1" s="47" t="s">
        <v>71</v>
      </c>
      <c r="B1" s="47"/>
      <c r="C1" s="47"/>
      <c r="D1" s="47"/>
      <c r="E1" s="47"/>
      <c r="F1" s="47"/>
      <c r="G1" s="47"/>
      <c r="H1" s="47"/>
      <c r="I1" s="47"/>
      <c r="J1" s="47"/>
      <c r="K1" s="24"/>
      <c r="L1" s="24"/>
    </row>
    <row r="2" spans="1:23" ht="15.75" thickBot="1" x14ac:dyDescent="0.3"/>
    <row r="3" spans="1:23" ht="16.5" thickBot="1" x14ac:dyDescent="0.25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3" ht="16.5" thickBot="1" x14ac:dyDescent="0.3">
      <c r="A4" s="12"/>
      <c r="B4" s="15"/>
      <c r="C4" s="15"/>
      <c r="D4" s="15"/>
      <c r="E4" s="16"/>
      <c r="F4" s="16"/>
      <c r="G4" s="16"/>
      <c r="H4" s="16"/>
      <c r="I4" s="1"/>
      <c r="J4" s="1"/>
    </row>
    <row r="5" spans="1:23" ht="16.5" thickBot="1" x14ac:dyDescent="0.25">
      <c r="A5" s="48" t="s">
        <v>66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5.75" x14ac:dyDescent="0.2">
      <c r="A6" s="46" t="s">
        <v>69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3" ht="15.75" x14ac:dyDescent="0.2">
      <c r="A7" s="1" t="s">
        <v>70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 ht="16.5" customHeight="1" x14ac:dyDescent="0.25">
      <c r="A8" s="12"/>
      <c r="B8" s="15"/>
      <c r="C8" s="15"/>
      <c r="D8" s="15"/>
      <c r="E8" s="16"/>
      <c r="F8" s="16"/>
      <c r="G8" s="16"/>
      <c r="H8" s="16"/>
      <c r="I8" s="1"/>
      <c r="J8" s="1"/>
    </row>
    <row r="9" spans="1:23" ht="16.5" customHeight="1" x14ac:dyDescent="0.2">
      <c r="A9" s="25" t="s">
        <v>2</v>
      </c>
      <c r="B9" s="26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26" t="s">
        <v>8</v>
      </c>
      <c r="H9" s="26" t="s">
        <v>9</v>
      </c>
      <c r="I9" s="7"/>
      <c r="J9" s="7"/>
    </row>
    <row r="10" spans="1:23" ht="15.75" x14ac:dyDescent="0.25">
      <c r="A10" s="13" t="s">
        <v>10</v>
      </c>
      <c r="B10" s="17">
        <v>131</v>
      </c>
      <c r="C10" s="17">
        <v>692</v>
      </c>
      <c r="D10" s="17">
        <v>481</v>
      </c>
      <c r="E10" s="17">
        <v>186</v>
      </c>
      <c r="F10" s="17">
        <v>118</v>
      </c>
      <c r="G10" s="17">
        <v>13</v>
      </c>
      <c r="H10" s="18">
        <v>1620</v>
      </c>
      <c r="I10" s="1"/>
      <c r="J10" s="1"/>
    </row>
    <row r="11" spans="1:23" ht="16.5" customHeight="1" x14ac:dyDescent="0.25">
      <c r="A11" s="13" t="s">
        <v>11</v>
      </c>
      <c r="B11" s="19">
        <f>B10/$H$10</f>
        <v>8.0864197530864199E-2</v>
      </c>
      <c r="C11" s="19">
        <f t="shared" ref="C11:H11" si="0">C10/$H$10</f>
        <v>0.42716049382716048</v>
      </c>
      <c r="D11" s="19">
        <f t="shared" si="0"/>
        <v>0.29691358024691356</v>
      </c>
      <c r="E11" s="19">
        <f t="shared" si="0"/>
        <v>0.11481481481481481</v>
      </c>
      <c r="F11" s="19">
        <f t="shared" si="0"/>
        <v>7.2839506172839505E-2</v>
      </c>
      <c r="G11" s="19">
        <f t="shared" si="0"/>
        <v>8.024691358024692E-3</v>
      </c>
      <c r="H11" s="19">
        <f t="shared" si="0"/>
        <v>1</v>
      </c>
      <c r="I11" s="1"/>
      <c r="J11" s="1"/>
    </row>
    <row r="12" spans="1:23" ht="16.5" customHeight="1" x14ac:dyDescent="0.25">
      <c r="A12" s="12"/>
      <c r="B12" s="21"/>
      <c r="C12" s="21"/>
      <c r="D12" s="21"/>
      <c r="E12" s="22"/>
      <c r="F12" s="22"/>
      <c r="G12" s="22"/>
      <c r="H12" s="16"/>
      <c r="I12" s="1"/>
      <c r="J12" s="1"/>
    </row>
    <row r="13" spans="1:23" ht="16.5" customHeight="1" x14ac:dyDescent="0.25">
      <c r="A13" s="27" t="s">
        <v>12</v>
      </c>
      <c r="B13" s="28" t="s">
        <v>13</v>
      </c>
      <c r="C13" s="28" t="s">
        <v>14</v>
      </c>
      <c r="D13" s="28" t="s">
        <v>8</v>
      </c>
      <c r="E13" s="28" t="s">
        <v>9</v>
      </c>
      <c r="F13" s="16"/>
      <c r="G13" s="16"/>
      <c r="H13" s="22"/>
      <c r="I13" s="1"/>
      <c r="J13" s="1"/>
    </row>
    <row r="14" spans="1:23" ht="15.75" x14ac:dyDescent="0.25">
      <c r="A14" s="13" t="s">
        <v>10</v>
      </c>
      <c r="B14" s="17">
        <v>854</v>
      </c>
      <c r="C14" s="17">
        <v>714</v>
      </c>
      <c r="D14" s="17">
        <v>53</v>
      </c>
      <c r="E14" s="18">
        <v>1620</v>
      </c>
      <c r="F14" s="16"/>
      <c r="G14" s="16"/>
      <c r="H14" s="16"/>
      <c r="I14" s="1"/>
      <c r="J14" s="1"/>
    </row>
    <row r="15" spans="1:23" ht="15.75" x14ac:dyDescent="0.25">
      <c r="A15" s="13" t="s">
        <v>11</v>
      </c>
      <c r="B15" s="19">
        <f>B14/E14</f>
        <v>0.52716049382716046</v>
      </c>
      <c r="C15" s="19">
        <f>C14/E14</f>
        <v>0.44074074074074077</v>
      </c>
      <c r="D15" s="19">
        <f>D14/E14</f>
        <v>3.271604938271605E-2</v>
      </c>
      <c r="E15" s="34">
        <f>SUM(B15:D15)</f>
        <v>1.0006172839506173</v>
      </c>
      <c r="F15" s="16"/>
      <c r="G15" s="16"/>
      <c r="H15" s="16"/>
      <c r="I15" s="1"/>
      <c r="J15" s="1"/>
    </row>
    <row r="16" spans="1:23" ht="15.75" x14ac:dyDescent="0.25">
      <c r="A16" s="12"/>
      <c r="B16" s="21"/>
      <c r="C16" s="21"/>
      <c r="D16" s="21"/>
      <c r="E16" s="16"/>
      <c r="F16" s="16"/>
      <c r="G16" s="16"/>
      <c r="H16" s="16"/>
      <c r="I16" s="1"/>
      <c r="J16" s="1"/>
    </row>
    <row r="17" spans="1:27" ht="78.75" x14ac:dyDescent="0.2">
      <c r="A17" s="29" t="s">
        <v>15</v>
      </c>
      <c r="B17" s="33" t="s">
        <v>16</v>
      </c>
      <c r="C17" s="33" t="s">
        <v>17</v>
      </c>
      <c r="D17" s="33" t="s">
        <v>18</v>
      </c>
      <c r="E17" s="33" t="s">
        <v>19</v>
      </c>
      <c r="F17" s="33" t="s">
        <v>20</v>
      </c>
      <c r="G17" s="33" t="s">
        <v>21</v>
      </c>
      <c r="H17" s="33" t="s">
        <v>22</v>
      </c>
      <c r="I17" s="33" t="s">
        <v>23</v>
      </c>
      <c r="J17" s="33" t="s">
        <v>24</v>
      </c>
      <c r="K17" s="33" t="s">
        <v>25</v>
      </c>
      <c r="L17" s="33" t="s">
        <v>26</v>
      </c>
      <c r="M17" s="33" t="s">
        <v>27</v>
      </c>
      <c r="N17" s="33" t="s">
        <v>28</v>
      </c>
      <c r="O17" s="33" t="s">
        <v>29</v>
      </c>
      <c r="P17" s="33" t="s">
        <v>30</v>
      </c>
      <c r="Q17" s="33" t="s">
        <v>31</v>
      </c>
      <c r="R17" s="33" t="s">
        <v>32</v>
      </c>
      <c r="S17" s="33" t="s">
        <v>33</v>
      </c>
      <c r="T17" s="33" t="s">
        <v>34</v>
      </c>
      <c r="U17" s="33" t="s">
        <v>35</v>
      </c>
      <c r="V17" s="30" t="s">
        <v>36</v>
      </c>
      <c r="W17" s="30" t="s">
        <v>9</v>
      </c>
      <c r="X17" s="1"/>
      <c r="Y17" s="6"/>
      <c r="Z17" s="14"/>
      <c r="AA17" s="14"/>
    </row>
    <row r="18" spans="1:27" ht="15.75" x14ac:dyDescent="0.25">
      <c r="A18" s="13" t="s">
        <v>10</v>
      </c>
      <c r="B18" s="35">
        <v>907</v>
      </c>
      <c r="C18" s="35">
        <v>14</v>
      </c>
      <c r="D18" s="35">
        <v>20</v>
      </c>
      <c r="E18" s="35">
        <v>20</v>
      </c>
      <c r="F18" s="35">
        <v>26</v>
      </c>
      <c r="G18" s="35">
        <v>116</v>
      </c>
      <c r="H18" s="35">
        <v>31</v>
      </c>
      <c r="I18" s="35" t="s">
        <v>68</v>
      </c>
      <c r="J18" s="35">
        <v>169</v>
      </c>
      <c r="K18" s="35">
        <v>17</v>
      </c>
      <c r="L18" s="35" t="s">
        <v>68</v>
      </c>
      <c r="M18" s="35">
        <v>10</v>
      </c>
      <c r="N18" s="35">
        <v>11</v>
      </c>
      <c r="O18" s="35">
        <v>24</v>
      </c>
      <c r="P18" s="35">
        <v>17</v>
      </c>
      <c r="Q18" s="35">
        <v>25</v>
      </c>
      <c r="R18" s="35">
        <v>76</v>
      </c>
      <c r="S18" s="35" t="s">
        <v>68</v>
      </c>
      <c r="T18" s="35" t="s">
        <v>68</v>
      </c>
      <c r="U18" s="35">
        <v>58</v>
      </c>
      <c r="V18" s="35">
        <v>61</v>
      </c>
      <c r="W18" s="18">
        <v>1620</v>
      </c>
      <c r="X18" s="8"/>
      <c r="Y18" s="5"/>
      <c r="Z18" s="14"/>
      <c r="AA18" s="14"/>
    </row>
    <row r="19" spans="1:27" ht="15.75" x14ac:dyDescent="0.25">
      <c r="A19" s="13" t="s">
        <v>11</v>
      </c>
      <c r="B19" s="36">
        <f t="shared" ref="B19:H19" si="1">B18/$W$18</f>
        <v>0.55987654320987656</v>
      </c>
      <c r="C19" s="36">
        <f t="shared" si="1"/>
        <v>8.6419753086419745E-3</v>
      </c>
      <c r="D19" s="36">
        <f t="shared" si="1"/>
        <v>1.2345679012345678E-2</v>
      </c>
      <c r="E19" s="36">
        <f t="shared" si="1"/>
        <v>1.2345679012345678E-2</v>
      </c>
      <c r="F19" s="36">
        <f t="shared" si="1"/>
        <v>1.6049382716049384E-2</v>
      </c>
      <c r="G19" s="36">
        <f t="shared" si="1"/>
        <v>7.160493827160494E-2</v>
      </c>
      <c r="H19" s="36">
        <f t="shared" si="1"/>
        <v>1.9135802469135803E-2</v>
      </c>
      <c r="I19" s="36"/>
      <c r="J19" s="36">
        <f>J18/$W$18</f>
        <v>0.10432098765432099</v>
      </c>
      <c r="K19" s="36">
        <f>K18/$W$18</f>
        <v>1.0493827160493827E-2</v>
      </c>
      <c r="L19" s="36"/>
      <c r="M19" s="36">
        <f t="shared" ref="M19:R19" si="2">M18/$W$18</f>
        <v>6.1728395061728392E-3</v>
      </c>
      <c r="N19" s="36">
        <f t="shared" si="2"/>
        <v>6.7901234567901234E-3</v>
      </c>
      <c r="O19" s="36">
        <f t="shared" si="2"/>
        <v>1.4814814814814815E-2</v>
      </c>
      <c r="P19" s="36">
        <f t="shared" si="2"/>
        <v>1.0493827160493827E-2</v>
      </c>
      <c r="Q19" s="36">
        <f t="shared" si="2"/>
        <v>1.5432098765432098E-2</v>
      </c>
      <c r="R19" s="36">
        <f t="shared" si="2"/>
        <v>4.6913580246913583E-2</v>
      </c>
      <c r="S19" s="36"/>
      <c r="T19" s="36"/>
      <c r="U19" s="36">
        <f>U18/$W$18</f>
        <v>3.580246913580247E-2</v>
      </c>
      <c r="V19" s="36">
        <f>V18/$W$18</f>
        <v>3.7654320987654324E-2</v>
      </c>
      <c r="W19" s="34">
        <f>SUM(B19:V19)</f>
        <v>0.98888888888888893</v>
      </c>
      <c r="X19" s="1"/>
      <c r="Y19" s="9"/>
      <c r="Z19" s="14"/>
      <c r="AA19" s="14"/>
    </row>
    <row r="20" spans="1:27" ht="15.75" x14ac:dyDescent="0.25">
      <c r="A20" s="12"/>
      <c r="B20" s="21"/>
      <c r="C20" s="21"/>
      <c r="D20" s="21"/>
      <c r="E20" s="21"/>
      <c r="F20" s="21"/>
      <c r="G20" s="22"/>
      <c r="H20" s="22"/>
      <c r="I20" s="37"/>
      <c r="J20" s="37"/>
      <c r="K20" s="43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7" ht="15.75" x14ac:dyDescent="0.2">
      <c r="A21" s="25" t="s">
        <v>37</v>
      </c>
      <c r="B21" s="31"/>
      <c r="C21" s="31"/>
      <c r="D21" s="31"/>
      <c r="E21" s="23"/>
      <c r="F21" s="23"/>
      <c r="G21" s="23"/>
      <c r="H21" s="23"/>
      <c r="I21" s="7"/>
      <c r="J21" s="7"/>
    </row>
    <row r="22" spans="1:27" ht="15.75" x14ac:dyDescent="0.25">
      <c r="A22" s="13" t="s">
        <v>10</v>
      </c>
      <c r="B22" s="18">
        <v>385</v>
      </c>
      <c r="C22" s="18">
        <v>1236</v>
      </c>
      <c r="D22" s="18">
        <v>1620</v>
      </c>
      <c r="E22" s="16"/>
      <c r="F22" s="16"/>
      <c r="G22" s="16"/>
      <c r="H22" s="16"/>
      <c r="I22" s="1"/>
      <c r="J22" s="1"/>
    </row>
    <row r="23" spans="1:27" ht="15.75" x14ac:dyDescent="0.25">
      <c r="A23" s="13" t="s">
        <v>11</v>
      </c>
      <c r="B23" s="19">
        <f>B22/D22</f>
        <v>0.23765432098765432</v>
      </c>
      <c r="C23" s="19">
        <f>C22/D22</f>
        <v>0.76296296296296295</v>
      </c>
      <c r="D23" s="34">
        <f>SUM(B23:C23)</f>
        <v>1.0006172839506173</v>
      </c>
      <c r="E23" s="16"/>
      <c r="F23" s="16"/>
      <c r="G23" s="16"/>
      <c r="H23" s="16"/>
      <c r="I23" s="1"/>
      <c r="J23" s="1"/>
    </row>
    <row r="24" spans="1:27" ht="15.75" x14ac:dyDescent="0.25">
      <c r="A24" s="12"/>
      <c r="B24" s="21"/>
      <c r="C24" s="21"/>
      <c r="D24" s="22"/>
      <c r="E24" s="16"/>
      <c r="F24" s="16"/>
      <c r="G24" s="16"/>
      <c r="H24" s="16"/>
      <c r="I24" s="1"/>
      <c r="J24" s="1"/>
    </row>
    <row r="25" spans="1:27" ht="15.75" x14ac:dyDescent="0.2">
      <c r="A25" s="25" t="s">
        <v>40</v>
      </c>
      <c r="B25" s="32" t="s">
        <v>41</v>
      </c>
      <c r="C25" s="32" t="s">
        <v>42</v>
      </c>
      <c r="D25" s="32" t="s">
        <v>43</v>
      </c>
      <c r="E25" s="32" t="s">
        <v>8</v>
      </c>
      <c r="F25" s="32" t="s">
        <v>36</v>
      </c>
      <c r="G25" s="32" t="s">
        <v>9</v>
      </c>
      <c r="H25" s="23"/>
      <c r="I25" s="7"/>
      <c r="J25" s="7"/>
    </row>
    <row r="26" spans="1:27" ht="15.75" x14ac:dyDescent="0.25">
      <c r="A26" s="13" t="s">
        <v>45</v>
      </c>
      <c r="B26" s="18" t="s">
        <v>68</v>
      </c>
      <c r="C26" s="18">
        <v>1420</v>
      </c>
      <c r="D26" s="18">
        <v>13</v>
      </c>
      <c r="E26" s="18">
        <v>79</v>
      </c>
      <c r="F26" s="18">
        <v>103</v>
      </c>
      <c r="G26" s="18">
        <v>1620</v>
      </c>
      <c r="H26" s="16"/>
      <c r="I26" s="1"/>
      <c r="J26" s="1"/>
    </row>
    <row r="27" spans="1:27" ht="15.75" x14ac:dyDescent="0.25">
      <c r="A27" s="13" t="s">
        <v>11</v>
      </c>
      <c r="B27" s="20"/>
      <c r="C27" s="20">
        <f t="shared" ref="C27:F27" si="3">C26/$G$26</f>
        <v>0.87654320987654322</v>
      </c>
      <c r="D27" s="20">
        <f t="shared" si="3"/>
        <v>8.024691358024692E-3</v>
      </c>
      <c r="E27" s="20">
        <v>0</v>
      </c>
      <c r="F27" s="20">
        <f t="shared" si="3"/>
        <v>6.3580246913580246E-2</v>
      </c>
      <c r="G27" s="20">
        <v>1</v>
      </c>
      <c r="H27" s="16"/>
      <c r="I27" s="1"/>
      <c r="J27" s="1"/>
    </row>
    <row r="28" spans="1:27" ht="15.75" x14ac:dyDescent="0.25">
      <c r="A28" s="12"/>
      <c r="B28" s="16"/>
      <c r="C28" s="16"/>
      <c r="D28" s="16"/>
      <c r="E28" s="16"/>
      <c r="F28" s="16"/>
      <c r="G28" s="16"/>
      <c r="H28" s="16"/>
      <c r="I28" s="1"/>
      <c r="J28" s="1"/>
    </row>
    <row r="29" spans="1:27" ht="15.75" x14ac:dyDescent="0.2">
      <c r="A29" s="25" t="s">
        <v>46</v>
      </c>
      <c r="B29" s="26" t="s">
        <v>47</v>
      </c>
      <c r="C29" s="26" t="s">
        <v>48</v>
      </c>
      <c r="D29" s="26" t="s">
        <v>49</v>
      </c>
      <c r="E29" s="31" t="s">
        <v>50</v>
      </c>
      <c r="F29" s="31" t="s">
        <v>51</v>
      </c>
      <c r="G29" s="31" t="s">
        <v>52</v>
      </c>
      <c r="H29" s="31" t="s">
        <v>8</v>
      </c>
      <c r="I29" s="26" t="s">
        <v>54</v>
      </c>
      <c r="J29" s="26" t="s">
        <v>36</v>
      </c>
      <c r="K29" s="26" t="s">
        <v>9</v>
      </c>
      <c r="M29" s="14"/>
    </row>
    <row r="30" spans="1:27" ht="15.75" x14ac:dyDescent="0.25">
      <c r="A30" s="13" t="s">
        <v>45</v>
      </c>
      <c r="B30" s="35" t="s">
        <v>68</v>
      </c>
      <c r="C30" s="35">
        <v>156</v>
      </c>
      <c r="D30" s="38" t="s">
        <v>68</v>
      </c>
      <c r="E30" s="38" t="s">
        <v>68</v>
      </c>
      <c r="F30" s="35">
        <v>1210</v>
      </c>
      <c r="G30" s="35">
        <v>97</v>
      </c>
      <c r="H30" s="35">
        <v>83</v>
      </c>
      <c r="I30" s="38" t="s">
        <v>68</v>
      </c>
      <c r="J30" s="35">
        <v>55</v>
      </c>
      <c r="K30" s="18">
        <v>1620</v>
      </c>
      <c r="M30" s="14"/>
    </row>
    <row r="31" spans="1:27" ht="15.75" x14ac:dyDescent="0.25">
      <c r="A31" s="13" t="s">
        <v>11</v>
      </c>
      <c r="B31" s="36"/>
      <c r="C31" s="36">
        <f t="shared" ref="C31:J31" si="4">C30/$K$30</f>
        <v>9.6296296296296297E-2</v>
      </c>
      <c r="D31" s="36"/>
      <c r="E31" s="36"/>
      <c r="F31" s="36">
        <f t="shared" si="4"/>
        <v>0.74691358024691357</v>
      </c>
      <c r="G31" s="36">
        <f t="shared" si="4"/>
        <v>5.9876543209876544E-2</v>
      </c>
      <c r="H31" s="36">
        <f t="shared" si="4"/>
        <v>5.1234567901234568E-2</v>
      </c>
      <c r="I31" s="36"/>
      <c r="J31" s="36">
        <f t="shared" si="4"/>
        <v>3.3950617283950615E-2</v>
      </c>
      <c r="K31" s="40">
        <f>SUM(B31:J31)</f>
        <v>0.98827160493827171</v>
      </c>
      <c r="M31" s="14"/>
    </row>
    <row r="32" spans="1:27" ht="15.75" x14ac:dyDescent="0.25">
      <c r="A32" s="12"/>
      <c r="B32" s="21"/>
      <c r="C32" s="21"/>
      <c r="D32" s="21"/>
      <c r="E32" s="21"/>
      <c r="F32" s="21"/>
      <c r="G32" s="21"/>
      <c r="H32" s="21"/>
      <c r="I32" s="21"/>
      <c r="J32" s="21"/>
      <c r="K32" s="37"/>
      <c r="M32" s="14"/>
    </row>
    <row r="33" spans="1:27" ht="15.75" x14ac:dyDescent="0.2">
      <c r="A33" s="25" t="s">
        <v>55</v>
      </c>
      <c r="B33" s="26" t="s">
        <v>56</v>
      </c>
      <c r="C33" s="26" t="s">
        <v>57</v>
      </c>
      <c r="D33" s="26" t="s">
        <v>58</v>
      </c>
      <c r="E33" s="31" t="s">
        <v>59</v>
      </c>
      <c r="F33" s="39" t="s">
        <v>60</v>
      </c>
      <c r="G33" s="31" t="s">
        <v>61</v>
      </c>
      <c r="H33" s="31" t="s">
        <v>62</v>
      </c>
      <c r="I33" s="26" t="s">
        <v>63</v>
      </c>
      <c r="J33" s="26" t="s">
        <v>8</v>
      </c>
      <c r="K33" s="26" t="s">
        <v>9</v>
      </c>
    </row>
    <row r="34" spans="1:27" ht="15.75" x14ac:dyDescent="0.25">
      <c r="A34" s="13" t="s">
        <v>45</v>
      </c>
      <c r="B34" s="18" t="s">
        <v>68</v>
      </c>
      <c r="C34" s="18">
        <v>22</v>
      </c>
      <c r="D34" s="17">
        <v>23</v>
      </c>
      <c r="E34" s="17">
        <v>277</v>
      </c>
      <c r="F34" s="18">
        <v>43</v>
      </c>
      <c r="G34" s="18">
        <v>22</v>
      </c>
      <c r="H34" s="18">
        <v>1031</v>
      </c>
      <c r="I34" s="17" t="s">
        <v>68</v>
      </c>
      <c r="J34" s="17">
        <v>192</v>
      </c>
      <c r="K34" s="18">
        <v>1620</v>
      </c>
    </row>
    <row r="35" spans="1:27" ht="15.75" x14ac:dyDescent="0.25">
      <c r="A35" s="13" t="s">
        <v>11</v>
      </c>
      <c r="B35" s="19"/>
      <c r="C35" s="19">
        <f t="shared" ref="C35:J35" si="5">C34/$K$34</f>
        <v>1.3580246913580247E-2</v>
      </c>
      <c r="D35" s="19">
        <f t="shared" si="5"/>
        <v>1.4197530864197531E-2</v>
      </c>
      <c r="E35" s="19">
        <f t="shared" si="5"/>
        <v>0.17098765432098764</v>
      </c>
      <c r="F35" s="19">
        <f t="shared" si="5"/>
        <v>2.6543209876543211E-2</v>
      </c>
      <c r="G35" s="19">
        <f t="shared" si="5"/>
        <v>1.3580246913580247E-2</v>
      </c>
      <c r="H35" s="19">
        <f t="shared" si="5"/>
        <v>0.63641975308641974</v>
      </c>
      <c r="I35" s="19"/>
      <c r="J35" s="19">
        <f t="shared" si="5"/>
        <v>0.11851851851851852</v>
      </c>
      <c r="K35" s="34">
        <f>SUM(B35:J35)</f>
        <v>0.99382716049382713</v>
      </c>
    </row>
    <row r="36" spans="1:27" ht="15.75" x14ac:dyDescent="0.25">
      <c r="A36" s="12"/>
      <c r="B36" s="21"/>
      <c r="C36" s="21"/>
      <c r="D36" s="21"/>
      <c r="E36" s="21"/>
      <c r="F36" s="21"/>
      <c r="G36" s="21"/>
      <c r="H36" s="21"/>
      <c r="I36" s="10"/>
      <c r="J36" s="11"/>
    </row>
    <row r="37" spans="1:27" ht="16.5" thickBot="1" x14ac:dyDescent="0.3">
      <c r="A37" s="12"/>
      <c r="B37" s="16"/>
      <c r="C37" s="16"/>
      <c r="D37" s="16"/>
      <c r="E37" s="16"/>
      <c r="F37" s="16"/>
      <c r="G37" s="16"/>
      <c r="H37" s="16"/>
      <c r="I37" s="1"/>
      <c r="J37" s="1"/>
    </row>
    <row r="38" spans="1:27" ht="16.5" thickBot="1" x14ac:dyDescent="0.25">
      <c r="A38" s="48" t="s">
        <v>67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50"/>
    </row>
    <row r="39" spans="1:27" ht="15.75" x14ac:dyDescent="0.25">
      <c r="A39" s="12"/>
      <c r="B39" s="15"/>
      <c r="C39" s="15"/>
      <c r="D39" s="15"/>
      <c r="E39" s="16"/>
      <c r="F39" s="16"/>
      <c r="G39" s="16"/>
      <c r="H39" s="16"/>
      <c r="I39" s="1"/>
      <c r="J39" s="1"/>
    </row>
    <row r="40" spans="1:27" ht="15.75" x14ac:dyDescent="0.2">
      <c r="A40" s="25" t="s">
        <v>2</v>
      </c>
      <c r="B40" s="26" t="s">
        <v>3</v>
      </c>
      <c r="C40" s="26" t="s">
        <v>4</v>
      </c>
      <c r="D40" s="26" t="s">
        <v>5</v>
      </c>
      <c r="E40" s="26" t="s">
        <v>6</v>
      </c>
      <c r="F40" s="26" t="s">
        <v>7</v>
      </c>
      <c r="G40" s="26" t="s">
        <v>8</v>
      </c>
      <c r="H40" s="26" t="s">
        <v>9</v>
      </c>
      <c r="I40" s="7"/>
      <c r="J40" s="7"/>
    </row>
    <row r="41" spans="1:27" ht="15.75" x14ac:dyDescent="0.25">
      <c r="A41" s="13" t="s">
        <v>10</v>
      </c>
      <c r="B41" s="18" t="s">
        <v>68</v>
      </c>
      <c r="C41" s="18">
        <v>181</v>
      </c>
      <c r="D41" s="18">
        <v>167</v>
      </c>
      <c r="E41" s="18">
        <v>42</v>
      </c>
      <c r="F41" s="18">
        <v>31</v>
      </c>
      <c r="G41" s="17" t="s">
        <v>68</v>
      </c>
      <c r="H41" s="18">
        <v>430</v>
      </c>
      <c r="I41" s="1"/>
      <c r="J41" s="1"/>
    </row>
    <row r="42" spans="1:27" ht="15.75" x14ac:dyDescent="0.25">
      <c r="A42" s="13" t="s">
        <v>11</v>
      </c>
      <c r="B42" s="19"/>
      <c r="C42" s="19">
        <f t="shared" ref="C42:F42" si="6">C41/$H$41</f>
        <v>0.42093023255813955</v>
      </c>
      <c r="D42" s="19">
        <f t="shared" si="6"/>
        <v>0.38837209302325582</v>
      </c>
      <c r="E42" s="19">
        <f t="shared" si="6"/>
        <v>9.7674418604651161E-2</v>
      </c>
      <c r="F42" s="19">
        <f t="shared" si="6"/>
        <v>7.2093023255813959E-2</v>
      </c>
      <c r="G42" s="19"/>
      <c r="H42" s="20">
        <v>1</v>
      </c>
      <c r="I42" s="1"/>
      <c r="J42" s="1"/>
    </row>
    <row r="43" spans="1:27" ht="15.75" x14ac:dyDescent="0.25">
      <c r="A43" s="12"/>
      <c r="B43" s="15"/>
      <c r="C43" s="15"/>
      <c r="D43" s="15"/>
      <c r="E43" s="16"/>
      <c r="F43" s="16"/>
      <c r="G43" s="16"/>
      <c r="H43" s="16"/>
      <c r="I43" s="1"/>
      <c r="J43" s="1"/>
    </row>
    <row r="44" spans="1:27" ht="15.75" x14ac:dyDescent="0.25">
      <c r="A44" s="25" t="s">
        <v>12</v>
      </c>
      <c r="B44" s="31" t="s">
        <v>13</v>
      </c>
      <c r="C44" s="31" t="s">
        <v>14</v>
      </c>
      <c r="D44" s="28" t="s">
        <v>8</v>
      </c>
      <c r="E44" s="31" t="s">
        <v>9</v>
      </c>
      <c r="F44" s="23"/>
      <c r="G44" s="23"/>
      <c r="H44" s="23"/>
      <c r="I44" s="7"/>
      <c r="J44" s="7"/>
    </row>
    <row r="45" spans="1:27" ht="15.75" x14ac:dyDescent="0.25">
      <c r="A45" s="13" t="s">
        <v>10</v>
      </c>
      <c r="B45" s="18">
        <v>237</v>
      </c>
      <c r="C45" s="18">
        <v>185</v>
      </c>
      <c r="D45" s="18" t="s">
        <v>68</v>
      </c>
      <c r="E45" s="18">
        <v>430</v>
      </c>
      <c r="F45" s="16"/>
      <c r="G45" s="16"/>
      <c r="H45" s="16"/>
      <c r="I45" s="1"/>
      <c r="J45" s="1"/>
    </row>
    <row r="46" spans="1:27" ht="15.75" x14ac:dyDescent="0.25">
      <c r="A46" s="13" t="s">
        <v>11</v>
      </c>
      <c r="B46" s="19">
        <f>B45/$E$45</f>
        <v>0.55116279069767438</v>
      </c>
      <c r="C46" s="19">
        <f t="shared" ref="C46" si="7">C45/$E$45</f>
        <v>0.43023255813953487</v>
      </c>
      <c r="D46" s="19"/>
      <c r="E46" s="20">
        <v>1</v>
      </c>
      <c r="F46" s="16"/>
      <c r="G46" s="16"/>
      <c r="H46" s="16"/>
      <c r="I46" s="1"/>
      <c r="J46" s="1"/>
    </row>
    <row r="47" spans="1:27" ht="15.75" x14ac:dyDescent="0.25">
      <c r="A47" s="12"/>
      <c r="B47" s="21"/>
      <c r="C47" s="21"/>
      <c r="D47" s="21"/>
      <c r="E47" s="21"/>
      <c r="F47" s="21"/>
      <c r="G47" s="16"/>
      <c r="H47" s="16"/>
      <c r="I47" s="1"/>
      <c r="J47" s="1"/>
    </row>
    <row r="48" spans="1:27" ht="78.75" x14ac:dyDescent="0.2">
      <c r="A48" s="29" t="s">
        <v>15</v>
      </c>
      <c r="B48" s="33" t="s">
        <v>16</v>
      </c>
      <c r="C48" s="33" t="s">
        <v>17</v>
      </c>
      <c r="D48" s="33" t="s">
        <v>18</v>
      </c>
      <c r="E48" s="33" t="s">
        <v>19</v>
      </c>
      <c r="F48" s="33" t="s">
        <v>20</v>
      </c>
      <c r="G48" s="33" t="s">
        <v>21</v>
      </c>
      <c r="H48" s="33" t="s">
        <v>22</v>
      </c>
      <c r="I48" s="33" t="s">
        <v>23</v>
      </c>
      <c r="J48" s="33" t="s">
        <v>24</v>
      </c>
      <c r="K48" s="33" t="s">
        <v>25</v>
      </c>
      <c r="L48" s="33" t="s">
        <v>26</v>
      </c>
      <c r="M48" s="33" t="s">
        <v>27</v>
      </c>
      <c r="N48" s="33" t="s">
        <v>28</v>
      </c>
      <c r="O48" s="33" t="s">
        <v>29</v>
      </c>
      <c r="P48" s="33" t="s">
        <v>30</v>
      </c>
      <c r="Q48" s="33" t="s">
        <v>31</v>
      </c>
      <c r="R48" s="33" t="s">
        <v>32</v>
      </c>
      <c r="S48" s="33" t="s">
        <v>33</v>
      </c>
      <c r="T48" s="33" t="s">
        <v>34</v>
      </c>
      <c r="U48" s="33" t="s">
        <v>35</v>
      </c>
      <c r="V48" s="30" t="s">
        <v>36</v>
      </c>
      <c r="W48" s="30" t="s">
        <v>9</v>
      </c>
      <c r="X48" s="1"/>
      <c r="Y48" s="6"/>
      <c r="Z48" s="14"/>
      <c r="AA48" s="14"/>
    </row>
    <row r="49" spans="1:27" ht="15.75" x14ac:dyDescent="0.25">
      <c r="A49" s="13" t="s">
        <v>10</v>
      </c>
      <c r="B49" s="35">
        <v>250</v>
      </c>
      <c r="C49" s="35" t="s">
        <v>68</v>
      </c>
      <c r="D49" s="35" t="s">
        <v>68</v>
      </c>
      <c r="E49" s="35" t="s">
        <v>68</v>
      </c>
      <c r="F49" s="35" t="s">
        <v>68</v>
      </c>
      <c r="G49" s="35">
        <v>25</v>
      </c>
      <c r="H49" s="35" t="s">
        <v>68</v>
      </c>
      <c r="I49" s="35" t="s">
        <v>68</v>
      </c>
      <c r="J49" s="35">
        <v>20</v>
      </c>
      <c r="K49" s="35" t="s">
        <v>68</v>
      </c>
      <c r="L49" s="35" t="s">
        <v>68</v>
      </c>
      <c r="M49" s="35" t="s">
        <v>68</v>
      </c>
      <c r="N49" s="35" t="s">
        <v>68</v>
      </c>
      <c r="O49" s="35" t="s">
        <v>68</v>
      </c>
      <c r="P49" s="35" t="s">
        <v>68</v>
      </c>
      <c r="Q49" s="35">
        <v>12</v>
      </c>
      <c r="R49" s="35">
        <v>33</v>
      </c>
      <c r="S49" s="35">
        <v>0</v>
      </c>
      <c r="T49" s="35">
        <v>2</v>
      </c>
      <c r="U49" s="35">
        <v>19</v>
      </c>
      <c r="V49" s="35">
        <v>8</v>
      </c>
      <c r="W49" s="18">
        <v>430</v>
      </c>
      <c r="X49" s="8"/>
      <c r="Y49" s="5"/>
      <c r="Z49" s="14"/>
      <c r="AA49" s="14"/>
    </row>
    <row r="50" spans="1:27" ht="15.75" x14ac:dyDescent="0.25">
      <c r="A50" s="13" t="s">
        <v>11</v>
      </c>
      <c r="B50" s="36">
        <f>B49/$W$49</f>
        <v>0.58139534883720934</v>
      </c>
      <c r="C50" s="36"/>
      <c r="D50" s="36"/>
      <c r="E50" s="36"/>
      <c r="F50" s="36"/>
      <c r="G50" s="36">
        <f t="shared" ref="G50:V50" si="8">G49/$W$49</f>
        <v>5.8139534883720929E-2</v>
      </c>
      <c r="H50" s="36"/>
      <c r="I50" s="36"/>
      <c r="J50" s="36">
        <f t="shared" si="8"/>
        <v>4.6511627906976744E-2</v>
      </c>
      <c r="K50" s="36"/>
      <c r="L50" s="36"/>
      <c r="M50" s="36"/>
      <c r="N50" s="36"/>
      <c r="O50" s="36"/>
      <c r="P50" s="36"/>
      <c r="Q50" s="36">
        <f t="shared" si="8"/>
        <v>2.7906976744186046E-2</v>
      </c>
      <c r="R50" s="36">
        <f t="shared" si="8"/>
        <v>7.6744186046511634E-2</v>
      </c>
      <c r="S50" s="36">
        <f t="shared" si="8"/>
        <v>0</v>
      </c>
      <c r="T50" s="36">
        <f t="shared" si="8"/>
        <v>4.6511627906976744E-3</v>
      </c>
      <c r="U50" s="36">
        <f t="shared" si="8"/>
        <v>4.4186046511627906E-2</v>
      </c>
      <c r="V50" s="36">
        <f t="shared" si="8"/>
        <v>1.8604651162790697E-2</v>
      </c>
      <c r="W50" s="34">
        <f>SUM(B50:V50)</f>
        <v>0.85813953488372108</v>
      </c>
      <c r="X50" s="1"/>
      <c r="Y50" s="9"/>
      <c r="Z50" s="14"/>
      <c r="AA50" s="14"/>
    </row>
    <row r="51" spans="1:27" ht="15.75" x14ac:dyDescent="0.25">
      <c r="A51" s="12"/>
      <c r="B51" s="21"/>
      <c r="C51" s="21"/>
      <c r="D51" s="21"/>
      <c r="E51" s="21"/>
      <c r="F51" s="21"/>
      <c r="G51" s="21"/>
      <c r="H51" s="16"/>
      <c r="I51" s="1"/>
      <c r="J51" s="1"/>
    </row>
    <row r="52" spans="1:27" ht="15.75" x14ac:dyDescent="0.2">
      <c r="A52" s="25" t="s">
        <v>37</v>
      </c>
      <c r="B52" s="31" t="s">
        <v>38</v>
      </c>
      <c r="C52" s="31" t="s">
        <v>39</v>
      </c>
      <c r="D52" s="39" t="s">
        <v>60</v>
      </c>
      <c r="E52" s="31" t="s">
        <v>9</v>
      </c>
      <c r="F52" s="23"/>
      <c r="G52" s="23"/>
      <c r="H52" s="23"/>
      <c r="I52" s="23"/>
      <c r="J52" s="7"/>
      <c r="K52" s="7"/>
      <c r="M52" s="14"/>
    </row>
    <row r="53" spans="1:27" ht="15.75" x14ac:dyDescent="0.25">
      <c r="A53" s="13" t="s">
        <v>10</v>
      </c>
      <c r="B53" s="18">
        <v>116</v>
      </c>
      <c r="C53" s="18">
        <v>314</v>
      </c>
      <c r="D53" s="18">
        <v>0</v>
      </c>
      <c r="E53" s="18">
        <v>430</v>
      </c>
      <c r="F53" s="16"/>
      <c r="G53" s="16"/>
      <c r="H53" s="16"/>
      <c r="I53" s="16"/>
      <c r="J53" s="1"/>
      <c r="K53" s="1"/>
      <c r="M53" s="14"/>
    </row>
    <row r="54" spans="1:27" ht="15.75" x14ac:dyDescent="0.25">
      <c r="A54" s="13" t="s">
        <v>11</v>
      </c>
      <c r="B54" s="19">
        <f>B53/$E$53</f>
        <v>0.26976744186046514</v>
      </c>
      <c r="C54" s="19">
        <f t="shared" ref="C54" si="9">C53/$E$53</f>
        <v>0.73023255813953492</v>
      </c>
      <c r="D54" s="19">
        <v>0</v>
      </c>
      <c r="E54" s="20">
        <v>1</v>
      </c>
      <c r="F54" s="16"/>
      <c r="G54" s="16"/>
      <c r="H54" s="16"/>
      <c r="I54" s="16"/>
      <c r="J54" s="1"/>
      <c r="K54" s="1"/>
      <c r="M54" s="14"/>
    </row>
    <row r="55" spans="1:27" ht="15.75" x14ac:dyDescent="0.25">
      <c r="A55" s="12"/>
      <c r="B55" s="21"/>
      <c r="C55" s="21"/>
      <c r="D55" s="22"/>
      <c r="E55" s="16"/>
      <c r="F55" s="16"/>
      <c r="G55" s="16"/>
      <c r="H55" s="16"/>
      <c r="I55" s="1"/>
      <c r="J55" s="1"/>
    </row>
    <row r="56" spans="1:27" ht="15.75" x14ac:dyDescent="0.2">
      <c r="A56" s="25" t="s">
        <v>40</v>
      </c>
      <c r="B56" s="32" t="s">
        <v>41</v>
      </c>
      <c r="C56" s="32" t="s">
        <v>42</v>
      </c>
      <c r="D56" s="32" t="s">
        <v>43</v>
      </c>
      <c r="E56" s="32" t="s">
        <v>44</v>
      </c>
      <c r="F56" s="32" t="s">
        <v>36</v>
      </c>
      <c r="G56" s="32" t="s">
        <v>9</v>
      </c>
      <c r="H56" s="23"/>
      <c r="I56" s="7"/>
      <c r="J56" s="42"/>
    </row>
    <row r="57" spans="1:27" ht="15.75" x14ac:dyDescent="0.25">
      <c r="A57" s="13" t="s">
        <v>45</v>
      </c>
      <c r="B57" s="18" t="s">
        <v>68</v>
      </c>
      <c r="C57" s="18">
        <v>392</v>
      </c>
      <c r="D57" s="18" t="s">
        <v>68</v>
      </c>
      <c r="E57" s="18" t="s">
        <v>68</v>
      </c>
      <c r="F57" s="18">
        <v>34</v>
      </c>
      <c r="G57" s="18">
        <v>430</v>
      </c>
      <c r="H57" s="16"/>
      <c r="I57" s="1"/>
      <c r="J57" s="2"/>
    </row>
    <row r="58" spans="1:27" ht="15.75" x14ac:dyDescent="0.25">
      <c r="A58" s="13" t="s">
        <v>11</v>
      </c>
      <c r="B58" s="20"/>
      <c r="C58" s="20">
        <f t="shared" ref="C58:F58" si="10">C57/$G$57</f>
        <v>0.91162790697674423</v>
      </c>
      <c r="D58" s="20"/>
      <c r="E58" s="20"/>
      <c r="F58" s="20">
        <f t="shared" si="10"/>
        <v>7.9069767441860464E-2</v>
      </c>
      <c r="G58" s="34">
        <f>SUM(B58:F58)</f>
        <v>0.99069767441860468</v>
      </c>
      <c r="H58" s="16"/>
      <c r="I58" s="1"/>
      <c r="J58" s="2"/>
    </row>
    <row r="59" spans="1:27" ht="15.75" x14ac:dyDescent="0.25">
      <c r="A59" s="12"/>
      <c r="B59" s="16"/>
      <c r="C59" s="16"/>
      <c r="D59" s="16"/>
      <c r="E59" s="16"/>
      <c r="F59" s="16"/>
      <c r="G59" s="16"/>
      <c r="H59" s="16"/>
      <c r="I59" s="1"/>
      <c r="J59" s="1"/>
    </row>
    <row r="60" spans="1:27" ht="15.75" x14ac:dyDescent="0.2">
      <c r="A60" s="25" t="s">
        <v>46</v>
      </c>
      <c r="B60" s="26" t="s">
        <v>47</v>
      </c>
      <c r="C60" s="26" t="s">
        <v>48</v>
      </c>
      <c r="D60" s="26" t="s">
        <v>49</v>
      </c>
      <c r="E60" s="31" t="s">
        <v>50</v>
      </c>
      <c r="F60" s="31" t="s">
        <v>51</v>
      </c>
      <c r="G60" s="31" t="s">
        <v>52</v>
      </c>
      <c r="H60" s="31" t="s">
        <v>53</v>
      </c>
      <c r="I60" s="26" t="s">
        <v>54</v>
      </c>
      <c r="J60" s="26" t="s">
        <v>36</v>
      </c>
      <c r="K60" s="26" t="s">
        <v>9</v>
      </c>
    </row>
    <row r="61" spans="1:27" ht="15.75" x14ac:dyDescent="0.25">
      <c r="A61" s="13" t="s">
        <v>45</v>
      </c>
      <c r="B61" s="18" t="s">
        <v>68</v>
      </c>
      <c r="C61" s="18">
        <v>54</v>
      </c>
      <c r="D61" s="17" t="s">
        <v>68</v>
      </c>
      <c r="E61" s="17" t="s">
        <v>68</v>
      </c>
      <c r="F61" s="18">
        <v>308</v>
      </c>
      <c r="G61" s="18">
        <v>33</v>
      </c>
      <c r="H61" s="18" t="s">
        <v>68</v>
      </c>
      <c r="I61" s="17" t="s">
        <v>68</v>
      </c>
      <c r="J61" s="35">
        <v>27</v>
      </c>
      <c r="K61" s="35">
        <v>430</v>
      </c>
    </row>
    <row r="62" spans="1:27" ht="15.75" x14ac:dyDescent="0.25">
      <c r="A62" s="13" t="s">
        <v>11</v>
      </c>
      <c r="B62" s="19"/>
      <c r="C62" s="19">
        <f t="shared" ref="C62:J62" si="11">C61/$K$61</f>
        <v>0.12558139534883722</v>
      </c>
      <c r="D62" s="19"/>
      <c r="E62" s="19"/>
      <c r="F62" s="19">
        <f t="shared" si="11"/>
        <v>0.71627906976744182</v>
      </c>
      <c r="G62" s="19">
        <f t="shared" si="11"/>
        <v>7.6744186046511634E-2</v>
      </c>
      <c r="H62" s="19"/>
      <c r="I62" s="19"/>
      <c r="J62" s="36">
        <f t="shared" si="11"/>
        <v>6.2790697674418611E-2</v>
      </c>
      <c r="K62" s="40">
        <f>SUM(B62:J62)</f>
        <v>0.98139534883720936</v>
      </c>
    </row>
    <row r="63" spans="1:27" x14ac:dyDescent="0.25">
      <c r="J63" s="41"/>
    </row>
    <row r="64" spans="1:27" ht="15.75" x14ac:dyDescent="0.2">
      <c r="A64" s="25" t="s">
        <v>55</v>
      </c>
      <c r="B64" s="26" t="s">
        <v>56</v>
      </c>
      <c r="C64" s="26" t="s">
        <v>57</v>
      </c>
      <c r="D64" s="26" t="s">
        <v>58</v>
      </c>
      <c r="E64" s="31" t="s">
        <v>59</v>
      </c>
      <c r="F64" s="39" t="s">
        <v>60</v>
      </c>
      <c r="G64" s="31" t="s">
        <v>61</v>
      </c>
      <c r="H64" s="31" t="s">
        <v>62</v>
      </c>
      <c r="I64" s="26" t="s">
        <v>63</v>
      </c>
      <c r="J64" s="26" t="s">
        <v>8</v>
      </c>
      <c r="K64" s="26" t="s">
        <v>9</v>
      </c>
    </row>
    <row r="65" spans="1:11" ht="15.75" x14ac:dyDescent="0.25">
      <c r="A65" s="13" t="s">
        <v>45</v>
      </c>
      <c r="B65" s="18" t="s">
        <v>68</v>
      </c>
      <c r="C65" s="18" t="s">
        <v>68</v>
      </c>
      <c r="D65" s="17" t="s">
        <v>68</v>
      </c>
      <c r="E65" s="17">
        <v>66</v>
      </c>
      <c r="F65" s="18">
        <v>18</v>
      </c>
      <c r="G65" s="18">
        <v>10</v>
      </c>
      <c r="H65" s="18">
        <v>289</v>
      </c>
      <c r="I65" s="17" t="s">
        <v>68</v>
      </c>
      <c r="J65" s="38">
        <v>28</v>
      </c>
      <c r="K65" s="35">
        <v>430</v>
      </c>
    </row>
    <row r="66" spans="1:11" ht="15.75" x14ac:dyDescent="0.25">
      <c r="A66" s="13" t="s">
        <v>11</v>
      </c>
      <c r="B66" s="19"/>
      <c r="C66" s="19"/>
      <c r="D66" s="19"/>
      <c r="E66" s="19">
        <f t="shared" ref="E66:J66" si="12">E65/$K$65</f>
        <v>0.15348837209302327</v>
      </c>
      <c r="F66" s="19">
        <f t="shared" si="12"/>
        <v>4.1860465116279069E-2</v>
      </c>
      <c r="G66" s="19">
        <f t="shared" si="12"/>
        <v>2.3255813953488372E-2</v>
      </c>
      <c r="H66" s="19">
        <f t="shared" si="12"/>
        <v>0.67209302325581399</v>
      </c>
      <c r="I66" s="19"/>
      <c r="J66" s="36">
        <f t="shared" si="12"/>
        <v>6.5116279069767441E-2</v>
      </c>
      <c r="K66" s="40">
        <f>SUM(B66:J66)</f>
        <v>0.95581395348837217</v>
      </c>
    </row>
  </sheetData>
  <mergeCells count="4">
    <mergeCell ref="A1:J1"/>
    <mergeCell ref="A3:W3"/>
    <mergeCell ref="A5:W5"/>
    <mergeCell ref="A38:W3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e38aaa-2514-4b62-bcb7-8e476af75d9a">
      <Terms xmlns="http://schemas.microsoft.com/office/infopath/2007/PartnerControls"/>
    </lcf76f155ced4ddcb4097134ff3c332f>
    <TaxCatchAll xmlns="20e2bef3-9786-4dee-ae28-4a0f9d1420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F5E39A44F04F89E45FF2CAB2D231" ma:contentTypeVersion="17" ma:contentTypeDescription="Create a new document." ma:contentTypeScope="" ma:versionID="b9c86e18a70c5f21b2f349cfa5ed641b">
  <xsd:schema xmlns:xsd="http://www.w3.org/2001/XMLSchema" xmlns:xs="http://www.w3.org/2001/XMLSchema" xmlns:p="http://schemas.microsoft.com/office/2006/metadata/properties" xmlns:ns2="f8e38aaa-2514-4b62-bcb7-8e476af75d9a" xmlns:ns3="20e2bef3-9786-4dee-ae28-4a0f9d142097" targetNamespace="http://schemas.microsoft.com/office/2006/metadata/properties" ma:root="true" ma:fieldsID="315d85d58fe01ab6b3c7b9774bfc817b" ns2:_="" ns3:_="">
    <xsd:import namespace="f8e38aaa-2514-4b62-bcb7-8e476af75d9a"/>
    <xsd:import namespace="20e2bef3-9786-4dee-ae28-4a0f9d1420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38aaa-2514-4b62-bcb7-8e476af75d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7725aa-a115-4173-8de3-4bc35a246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bef3-9786-4dee-ae28-4a0f9d1420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9803f4-2f35-46d0-896f-d545af8df0ad}" ma:internalName="TaxCatchAll" ma:showField="CatchAllData" ma:web="20e2bef3-9786-4dee-ae28-4a0f9d1420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DAA9E5-22DD-4032-94CA-8CB5CBADCA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04017F-4236-409C-890A-B176AF9818FE}">
  <ds:schemaRefs>
    <ds:schemaRef ds:uri="http://purl.org/dc/elements/1.1/"/>
    <ds:schemaRef ds:uri="20e2bef3-9786-4dee-ae28-4a0f9d142097"/>
    <ds:schemaRef ds:uri="http://schemas.openxmlformats.org/package/2006/metadata/core-properties"/>
    <ds:schemaRef ds:uri="f8e38aaa-2514-4b62-bcb7-8e476af75d9a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C2FC69-4E59-4929-AE19-E6DA4252F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38aaa-2514-4b62-bcb7-8e476af75d9a"/>
    <ds:schemaRef ds:uri="20e2bef3-9786-4dee-ae28-4a0f9d1420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 2022-23</vt:lpstr>
      <vt:lpstr>Dec 2023-24</vt:lpstr>
      <vt:lpstr>'Oct 2022-23'!Print_Area</vt:lpstr>
    </vt:vector>
  </TitlesOfParts>
  <Manager/>
  <Company>London Borough Of TowerHamlets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Workpath PSED 2025</dc:title>
  <dc:subject/>
  <dc:creator>Dyana Browne</dc:creator>
  <cp:keywords/>
  <dc:description/>
  <cp:lastModifiedBy>Phillip Nduoyo</cp:lastModifiedBy>
  <cp:revision/>
  <dcterms:created xsi:type="dcterms:W3CDTF">2015-03-02T10:04:26Z</dcterms:created>
  <dcterms:modified xsi:type="dcterms:W3CDTF">2025-01-31T08:35:31Z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0x01010037A6F5E39A44F04F89E45FF2CAB2D231</vt:lpwstr>
  </property>
  <property fmtid="{D5CDD505-2E9C-101B-9397-08002B2CF9AE}" pid="3" name="Order">
    <vt:r8>368600</vt:r8>
  </property>
  <property fmtid="{D5CDD505-2E9C-101B-9397-08002B2CF9AE}" pid="4" name="MediaServiceImageTags">
    <vt:lpwstr/>
  </property>
</Properties>
</file>